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<sst xmlns="http://schemas.openxmlformats.org/spreadsheetml/2006/main" count="306" uniqueCount="72">
  <si>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общего образования Павлово-Посадского муниципального района"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</si>
  <si>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дополнительного образования, воспитание и психолого-социальное сопровождение детей. Профилактика безопасного поведения детей на дорогах и улицах</t>
    </r>
    <r>
      <rPr>
        <sz val="12"/>
        <rFont val="Times New Roman"/>
        <family val="1"/>
      </rPr>
      <t>"</t>
    </r>
  </si>
  <si>
    <r>
      <t>подпрограмма</t>
    </r>
    <r>
      <rPr>
        <sz val="12"/>
        <rFont val="Times New Roman"/>
        <family val="1"/>
      </rPr>
      <t xml:space="preserve"> "</t>
    </r>
    <r>
      <rPr>
        <i/>
        <sz val="12"/>
        <rFont val="Times New Roman"/>
        <family val="1"/>
      </rPr>
      <t>Обеспечивающая подпрограмма</t>
    </r>
    <r>
      <rPr>
        <sz val="12"/>
        <rFont val="Times New Roman"/>
        <family val="1"/>
      </rPr>
      <t>"</t>
    </r>
  </si>
  <si>
    <t>Муниципальная программа Павлово-Посадского муниципального района Московской области "Молодое поколение Павлово-Посадского муниципального района на 2014-2018 годы"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</si>
  <si>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"Патриотическое воспитание молодых граждан Павлово-Посадского муниципального района"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</si>
  <si>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"Молодежь Павлово-Посадского муниципального района"</t>
    </r>
  </si>
  <si>
    <t>Муниципальная программа Павлово-Посадского муниципального района Московской области "Развитие культуры в Павлово-Посадском муниципальном районе на 2014-2018 годы"</t>
  </si>
  <si>
    <t>Муниципальная программа Павлово-Посадского муниципального района Московской области "Содержание и развитие жилищно-коммунального хозяйства Павлово-Посадского муниципального района на 2015-2019 годы"</t>
  </si>
  <si>
    <t>Муниципальная программа Павлово-Посадского муниципального района Московской области "Жилище Павлово-Посадского муниципального района Московской области на 2015-2024 годы"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</si>
  <si>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жилищного строительства"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</si>
  <si>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"Обеспечение жильем детей-сирот и детей, оставшихся без попечения родителей, лицам из их числа по договорам найма специализированных жилых помещений"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</si>
  <si>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"Обеспечение жильем ветеранов, инвалидов и семей, имеющих детей инвалидов"</t>
    </r>
  </si>
  <si>
    <t>Муниципальная программа Павлово-Посадского муниципального района Московской области "Развитие физической культуры и массового спорта в Павлово-Посадском муниципальном районе на 2014-2018 годы"</t>
  </si>
  <si>
    <t>Муниципальная программа "Экология и окружающая среда  Павлово-Посадского муниципального района Московской области на 2014-2018 годы"</t>
  </si>
  <si>
    <t>Муниципальная программа "Социальная защита населения Павлово-Посадского муниципального района Московской области на 2015-2019 годы"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</si>
  <si>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"Доступная среда"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</si>
  <si>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"Социальная поддержка граждан Павлово-Посадского муниципального района Московской области"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</si>
  <si>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системы отдыха, оздоровления и занятости детей и подростков в Павлово-Посадском районе"</t>
    </r>
  </si>
  <si>
    <t>ИТОГО по муниципальным программам</t>
  </si>
  <si>
    <t>Средства гор.поселения Павловский Посад</t>
  </si>
  <si>
    <t>Муниципальная программа  Павлово-Посадского муниципального района Московской области «Развитие сельского хозяйства и расширение рынка сельскохозяйственной продукции в Павлово-Посадском муниципальном районе Московской области на 2015-2019 гг.»</t>
  </si>
  <si>
    <t>Средства гор.поселения Большие Дворы</t>
  </si>
  <si>
    <t>Объем финансирования на 2016 год (тыс.руб.)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</si>
  <si>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"Улучшение жилищных условий семей, имеющих семь и более детей"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</si>
  <si>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"Развитие дошкольного образования Павлово-Посадского муниципального района"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</si>
  <si>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Муниципальная программа Павлово-Посадского муниципального района Московской области "Муниципальное управление Павлово-Посадского муниципального района Московской области  на 2015-2019 годы"</t>
  </si>
  <si>
    <t xml:space="preserve">В т.ч. по источникам  финансирования:     </t>
  </si>
  <si>
    <t xml:space="preserve">Средства бюджета Павлово-Посадского муниципального района </t>
  </si>
  <si>
    <t xml:space="preserve">Средства бюджета Московской области </t>
  </si>
  <si>
    <t>Средства федерального бюджета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</si>
  <si>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на 2015-2019 годы"</t>
    </r>
  </si>
  <si>
    <t>Наименование муниципальной программы (с указанием порядкового номера)</t>
  </si>
  <si>
    <t>Профинансировано (тыс.руб.)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</si>
  <si>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информационно-коммуникационных технологий для повышения эффективности процессов управления в муниципальном образовании "Павлово-Посадский муниципальный район на период 2015-2019 годы"</t>
    </r>
  </si>
  <si>
    <t xml:space="preserve">В т.ч. по источникам финансирования:     </t>
  </si>
  <si>
    <r>
      <t xml:space="preserve">подпрограмма </t>
    </r>
    <r>
      <rPr>
        <i/>
        <sz val="12"/>
        <rFont val="Times New Roman"/>
        <family val="1"/>
      </rPr>
      <t>"Создание условий для оказания медицинской помощи"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</si>
  <si>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архивного дела в Павлово-Посадском муниципальном районе Московской области на 2015-2019 годы"</t>
    </r>
  </si>
  <si>
    <t xml:space="preserve">В т.ч. по источникам        </t>
  </si>
  <si>
    <t xml:space="preserve">финансирования:     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</si>
  <si>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"Управление муниципальным имуществом и земельными ресурсами на 2015-2019 годы"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</si>
  <si>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"Информационная политика Павлово-Посадского муниципального района на 2015-2019 годы"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</si>
  <si>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"Развитие муниципальной службы Павлово-Посадского муниципального района Московской области на 2015-2019 годы"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</si>
  <si>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"Территориальное развитие Павлово-Посадского муниципального района Московской области на 2015-2019 годы"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</si>
  <si>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"Обеспечивающая подпрограмма"</t>
    </r>
  </si>
  <si>
    <t>Муниципальная программа Павлово-Посадского муниципального района Московской области "Безопасность Павлово-Посадского муниципального района Московской области на 2015-2019 годы"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</si>
  <si>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"Снижение рисков и смягчение последствий чрезвычайных ситуаций природного и техногенного характера в Павлово-Посадском районе  Московской области"</t>
    </r>
    <r>
      <rPr>
        <b/>
        <sz val="12"/>
        <rFont val="Times New Roman"/>
        <family val="1"/>
      </rPr>
      <t xml:space="preserve">             </t>
    </r>
  </si>
  <si>
    <r>
      <t xml:space="preserve">подпрограмма </t>
    </r>
    <r>
      <rPr>
        <i/>
        <sz val="12"/>
        <rFont val="Times New Roman"/>
        <family val="1"/>
      </rPr>
      <t>"Развитие и совершенствование систем оповещения и информирования населения Павлово-Посадского муниципального района Московской области"</t>
    </r>
    <r>
      <rPr>
        <sz val="12"/>
        <rFont val="Times New Roman"/>
        <family val="1"/>
      </rPr>
      <t xml:space="preserve">            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</si>
  <si>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"Обеспечение мероприятий гражданской обороны Павлово-Посадского муниципального района Московской области"</t>
    </r>
    <r>
      <rPr>
        <sz val="12"/>
        <rFont val="Times New Roman"/>
        <family val="1"/>
      </rPr>
      <t xml:space="preserve">           </t>
    </r>
  </si>
  <si>
    <r>
      <t xml:space="preserve">подпрограмма </t>
    </r>
    <r>
      <rPr>
        <i/>
        <sz val="12"/>
        <rFont val="Times New Roman"/>
        <family val="1"/>
      </rPr>
      <t>"Профилактика преступлений и иных правонарушений"</t>
    </r>
    <r>
      <rPr>
        <sz val="12"/>
        <rFont val="Times New Roman"/>
        <family val="1"/>
      </rPr>
      <t xml:space="preserve">            </t>
    </r>
  </si>
  <si>
    <t>Муниципальная программа Павлово-Посадского муниципального района Московской области "Обеспечение функционирования дорожно-транспортного комплекса в Павлово-Посадском муниципальном районе Московской области на 2015-2019 годы"</t>
  </si>
  <si>
    <t xml:space="preserve">В т.ч. по источникам финансирования              </t>
  </si>
  <si>
    <r>
      <t xml:space="preserve">подпрограмма </t>
    </r>
    <r>
      <rPr>
        <i/>
        <sz val="12"/>
        <rFont val="Times New Roman"/>
        <family val="1"/>
      </rPr>
      <t>"Пассажирский транспорт общего пользования"</t>
    </r>
  </si>
  <si>
    <r>
      <t xml:space="preserve">подпрограмма </t>
    </r>
    <r>
      <rPr>
        <i/>
        <sz val="12"/>
        <rFont val="Times New Roman"/>
        <family val="1"/>
      </rPr>
      <t>"Дорожно-мостовое хозяйство</t>
    </r>
  </si>
  <si>
    <r>
      <t xml:space="preserve">подпрограмма </t>
    </r>
    <r>
      <rPr>
        <i/>
        <sz val="12"/>
        <rFont val="Times New Roman"/>
        <family val="1"/>
      </rPr>
      <t>"Безопасность дорожного движения"</t>
    </r>
  </si>
  <si>
    <r>
      <t xml:space="preserve">подпрограмма </t>
    </r>
    <r>
      <rPr>
        <i/>
        <sz val="12"/>
        <rFont val="Times New Roman"/>
        <family val="1"/>
      </rPr>
      <t>"Специализированные транспортные услуги"</t>
    </r>
  </si>
  <si>
    <t>Муниципальная программа Павлово-Посадского муниципального района Московской области "Предпринимательство Павлово-Посадского муниципального района Московской области на 2015-2019 годы"</t>
  </si>
  <si>
    <r>
      <t xml:space="preserve">подпрограмма </t>
    </r>
    <r>
      <rPr>
        <i/>
        <sz val="12"/>
        <rFont val="Times New Roman"/>
        <family val="1"/>
      </rPr>
      <t>"Развитие малого и среднего предпринимательства в Павлово-Посадском муниципальном районе Московской области"</t>
    </r>
  </si>
  <si>
    <r>
      <t xml:space="preserve">подпрограмма </t>
    </r>
    <r>
      <rPr>
        <i/>
        <sz val="12"/>
        <rFont val="Times New Roman"/>
        <family val="1"/>
      </rPr>
      <t>"Развитие потребительского рынка и услуг на территории  Павлово-Посадского муниципального района Московской области"</t>
    </r>
  </si>
  <si>
    <t>Муниципальная программа Павлово-Посадского муниципального района Московской области "Развитие туризма в Павлово-Посадском муниципальном районе на 2014-2018 годы"</t>
  </si>
  <si>
    <t>Муниципальная программа Павлово-Посадского муниципального района Московской области "Образование Павлово-Посадского муниципального района на 2014-2018 годы"</t>
  </si>
  <si>
    <r>
      <t xml:space="preserve">подпрограмма </t>
    </r>
    <r>
      <rPr>
        <i/>
        <sz val="12"/>
        <rFont val="Times New Roman"/>
        <family val="1"/>
      </rPr>
      <t>"Управление муниципальными финансами"</t>
    </r>
  </si>
  <si>
    <t xml:space="preserve">Средства гор. поселения Павловский Посад </t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</si>
  <si>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"Обеспечение пожарной безопасности на территории Павлово-Посадского муниципального района Московской области"</t>
    </r>
    <r>
      <rPr>
        <sz val="12"/>
        <rFont val="Times New Roman"/>
        <family val="1"/>
      </rPr>
      <t xml:space="preserve">           </t>
    </r>
  </si>
  <si>
    <t>Средства гор. поселения Большие Дворы</t>
  </si>
  <si>
    <r>
      <t>подпрограмма</t>
    </r>
    <r>
      <rPr>
        <i/>
        <sz val="12"/>
        <rFont val="Times New Roman"/>
        <family val="1"/>
      </rPr>
      <t>"Содержание и ремонт жилищного фонда"</t>
    </r>
  </si>
  <si>
    <r>
      <t>подпрограмма</t>
    </r>
    <r>
      <rPr>
        <i/>
        <sz val="12"/>
        <rFont val="Times New Roman"/>
        <family val="1"/>
      </rPr>
      <t xml:space="preserve"> "Содержание и развитие благоустройства на территории Павлово-Посадского муниципального района Московской области на 2015-2019 годы"</t>
    </r>
  </si>
  <si>
    <r>
      <t>подпрограмма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"Содержание и ремонт коммунального хозяйства Павлово-Посадского муниципального района Московской области на 2015-2019годы"</t>
    </r>
  </si>
  <si>
    <r>
      <t>подпрограмма</t>
    </r>
    <r>
      <rPr>
        <i/>
        <sz val="12"/>
        <rFont val="Times New Roman"/>
        <family val="1"/>
      </rPr>
      <t xml:space="preserve"> "Обеспечение жильем молодых семей"</t>
    </r>
  </si>
  <si>
    <t>Средсва городских и сельских поселений</t>
  </si>
  <si>
    <t>Средства поселений</t>
  </si>
  <si>
    <t xml:space="preserve">Средства поселений </t>
  </si>
  <si>
    <t>Сводный отчёт о ходе реализации муниципальных программ за 2016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</si>
</sst>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2" fillId="0" borderId="13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top" wrapText="1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2" fillId="0" borderId="13" xfId="0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76" fontId="2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76" fontId="2" fillId="0" borderId="15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76" fontId="6" fillId="0" borderId="15" xfId="0" applyNumberFormat="1" applyFont="1" applyFill="1" applyBorder="1" applyAlignment="1">
      <alignment horizontal="centerContinuous" vertical="center"/>
    </xf>
    <xf numFmtId="176" fontId="2" fillId="0" borderId="16" xfId="0" applyNumberFormat="1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wrapText="1"/>
    </xf>
    <xf numFmtId="176" fontId="2" fillId="0" borderId="17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76" fontId="6" fillId="0" borderId="15" xfId="0" applyNumberFormat="1" applyFont="1" applyFill="1" applyBorder="1" applyAlignment="1">
      <alignment horizontal="centerContinuous" vertical="center" wrapText="1"/>
    </xf>
    <xf numFmtId="176" fontId="2" fillId="0" borderId="16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wrapText="1"/>
    </xf>
    <xf numFmtId="176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4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7"/>
  <sheetViews>
    <sheetView tabSelected="1" zoomScalePageLayoutView="0" workbookViewId="0" topLeftCell="A293">
      <selection activeCell="C313" sqref="A311:C313"/>
    </sheetView>
  </sheetViews>
  <sheetFormatPr defaultColWidth="9.00390625" defaultRowHeight="12.75"/>
  <cols>
    <col min="1" max="1" width="80.125" style="19" customWidth="1"/>
    <col min="2" max="2" width="24.625" style="19" customWidth="1"/>
    <col min="3" max="3" width="26.375" style="19" customWidth="1"/>
    <col min="4" max="5" width="9.625" style="19" bestFit="1" customWidth="1"/>
    <col min="6" max="16384" width="9.125" style="19" customWidth="1"/>
  </cols>
  <sheetData>
    <row r="1" ht="4.5" customHeight="1" hidden="1"/>
    <row r="2" spans="1:3" ht="15.75" customHeight="1">
      <c r="A2" s="58" t="s">
        <v>71</v>
      </c>
      <c r="B2" s="58"/>
      <c r="C2" s="58"/>
    </row>
    <row r="3" spans="1:3" ht="15.75" customHeight="1">
      <c r="A3" s="58"/>
      <c r="B3" s="58"/>
      <c r="C3" s="58"/>
    </row>
    <row r="4" spans="1:3" ht="15.75" customHeight="1">
      <c r="A4" s="58"/>
      <c r="B4" s="58"/>
      <c r="C4" s="58"/>
    </row>
    <row r="5" spans="1:3" ht="15.75">
      <c r="A5" s="20"/>
      <c r="B5" s="20"/>
      <c r="C5" s="20"/>
    </row>
    <row r="6" spans="1:3" ht="31.5" customHeight="1">
      <c r="A6" s="21" t="s">
        <v>31</v>
      </c>
      <c r="B6" s="21" t="s">
        <v>22</v>
      </c>
      <c r="C6" s="21" t="s">
        <v>32</v>
      </c>
    </row>
    <row r="7" spans="1:3" ht="12.75" customHeight="1">
      <c r="A7" s="21"/>
      <c r="B7" s="22"/>
      <c r="C7" s="22"/>
    </row>
    <row r="8" spans="1:4" ht="48" customHeight="1">
      <c r="A8" s="23" t="s">
        <v>25</v>
      </c>
      <c r="B8" s="24">
        <f>B15+B20+B26+B36+B42+B47+B52+B57+B63+B31</f>
        <v>279322</v>
      </c>
      <c r="C8" s="17">
        <f>C15+C20+C26+C36+C42+C47+C52+C57+C63+C31</f>
        <v>264765.7</v>
      </c>
      <c r="D8" s="25"/>
    </row>
    <row r="9" spans="1:3" ht="15.75" customHeight="1">
      <c r="A9" s="26" t="s">
        <v>26</v>
      </c>
      <c r="B9" s="27"/>
      <c r="C9" s="18"/>
    </row>
    <row r="10" spans="1:5" ht="15.75">
      <c r="A10" s="14" t="s">
        <v>27</v>
      </c>
      <c r="B10" s="5">
        <f>B17+B22+B28+B33+B44+B49+B54+B59+B65</f>
        <v>241194</v>
      </c>
      <c r="C10" s="5">
        <f>C17+C22+C28+C33+C44+C49+C54+C59+C65</f>
        <v>229718.6</v>
      </c>
      <c r="D10" s="25"/>
      <c r="E10" s="25"/>
    </row>
    <row r="11" spans="1:4" ht="15.75">
      <c r="A11" s="14" t="s">
        <v>28</v>
      </c>
      <c r="B11" s="5">
        <f>B18+B23+B29+B34+B40+B45+B50+B55+B60+B66</f>
        <v>14397</v>
      </c>
      <c r="C11" s="5">
        <f>C18+C23+C29+C34+C40+C45+C50+C55+C60+C66</f>
        <v>14320.6</v>
      </c>
      <c r="D11" s="25"/>
    </row>
    <row r="12" spans="1:3" ht="15.75">
      <c r="A12" s="14" t="s">
        <v>29</v>
      </c>
      <c r="B12" s="5">
        <f>B19+B24+B30+B41+B46+B51+B56+B61+B67</f>
        <v>7886</v>
      </c>
      <c r="C12" s="5">
        <f>C19+C24+C30+C41+C46+C51+C56+C61+C67</f>
        <v>7886.3</v>
      </c>
    </row>
    <row r="13" spans="1:3" ht="15.75">
      <c r="A13" s="14" t="s">
        <v>61</v>
      </c>
      <c r="B13" s="5">
        <f>B62+B68</f>
        <v>14208</v>
      </c>
      <c r="C13" s="5">
        <f>C62+C68</f>
        <v>11203.099999999999</v>
      </c>
    </row>
    <row r="14" spans="1:3" ht="15.75">
      <c r="A14" s="14" t="s">
        <v>68</v>
      </c>
      <c r="B14" s="5">
        <f>B25+B69</f>
        <v>1637</v>
      </c>
      <c r="C14" s="5">
        <f>C25+C69</f>
        <v>1637.1000000000001</v>
      </c>
    </row>
    <row r="15" spans="1:3" ht="63.75" customHeight="1">
      <c r="A15" s="28" t="s">
        <v>30</v>
      </c>
      <c r="B15" s="2">
        <f>B17+B18+B19</f>
        <v>38112</v>
      </c>
      <c r="C15" s="2">
        <f>C17+C18+C19</f>
        <v>37521.2</v>
      </c>
    </row>
    <row r="16" spans="1:5" ht="15.75">
      <c r="A16" s="14" t="s">
        <v>26</v>
      </c>
      <c r="B16" s="5"/>
      <c r="C16" s="3"/>
      <c r="E16" s="25"/>
    </row>
    <row r="17" spans="1:3" ht="15.75">
      <c r="A17" s="14" t="s">
        <v>27</v>
      </c>
      <c r="B17" s="5">
        <v>27114</v>
      </c>
      <c r="C17" s="3">
        <v>26579.8</v>
      </c>
    </row>
    <row r="18" spans="1:3" ht="15.75">
      <c r="A18" s="14" t="s">
        <v>28</v>
      </c>
      <c r="B18" s="5">
        <v>3112</v>
      </c>
      <c r="C18" s="3">
        <v>3055.1</v>
      </c>
    </row>
    <row r="19" spans="1:3" ht="15.75">
      <c r="A19" s="14" t="s">
        <v>29</v>
      </c>
      <c r="B19" s="5">
        <v>7886</v>
      </c>
      <c r="C19" s="3">
        <v>7886.3</v>
      </c>
    </row>
    <row r="20" spans="1:3" ht="51.75" customHeight="1">
      <c r="A20" s="28" t="s">
        <v>33</v>
      </c>
      <c r="B20" s="2">
        <f>B22+B23+B24+B25</f>
        <v>6218</v>
      </c>
      <c r="C20" s="2">
        <f>C22+C23+C24+C25</f>
        <v>5544.7</v>
      </c>
    </row>
    <row r="21" spans="1:3" ht="15.75">
      <c r="A21" s="14" t="s">
        <v>34</v>
      </c>
      <c r="B21" s="5"/>
      <c r="C21" s="3"/>
    </row>
    <row r="22" spans="1:3" ht="15.75">
      <c r="A22" s="14" t="s">
        <v>27</v>
      </c>
      <c r="B22" s="5">
        <v>6080</v>
      </c>
      <c r="C22" s="3">
        <v>5406.3</v>
      </c>
    </row>
    <row r="23" spans="1:3" ht="15.75">
      <c r="A23" s="14" t="s">
        <v>28</v>
      </c>
      <c r="B23" s="5">
        <v>0</v>
      </c>
      <c r="C23" s="3">
        <v>0</v>
      </c>
    </row>
    <row r="24" spans="1:3" ht="15.75">
      <c r="A24" s="14" t="s">
        <v>29</v>
      </c>
      <c r="B24" s="5">
        <v>0</v>
      </c>
      <c r="C24" s="3">
        <v>0</v>
      </c>
    </row>
    <row r="25" spans="1:3" ht="15.75">
      <c r="A25" s="14" t="s">
        <v>68</v>
      </c>
      <c r="B25" s="5">
        <v>138</v>
      </c>
      <c r="C25" s="3">
        <v>138.4</v>
      </c>
    </row>
    <row r="26" spans="1:3" ht="15.75">
      <c r="A26" s="28" t="s">
        <v>35</v>
      </c>
      <c r="B26" s="2">
        <f>B28+B29+B30</f>
        <v>1500</v>
      </c>
      <c r="C26" s="4">
        <f>C28+C29+C30</f>
        <v>1333.9</v>
      </c>
    </row>
    <row r="27" spans="1:3" ht="15.75">
      <c r="A27" s="14" t="s">
        <v>34</v>
      </c>
      <c r="B27" s="5"/>
      <c r="C27" s="5"/>
    </row>
    <row r="28" spans="1:3" ht="15.75">
      <c r="A28" s="14" t="s">
        <v>27</v>
      </c>
      <c r="B28" s="5">
        <v>1500</v>
      </c>
      <c r="C28" s="3">
        <v>1333.9</v>
      </c>
    </row>
    <row r="29" spans="1:3" ht="15.75">
      <c r="A29" s="14" t="s">
        <v>28</v>
      </c>
      <c r="B29" s="5">
        <v>0</v>
      </c>
      <c r="C29" s="3">
        <v>0</v>
      </c>
    </row>
    <row r="30" spans="1:3" ht="15.75">
      <c r="A30" s="14" t="s">
        <v>29</v>
      </c>
      <c r="B30" s="5">
        <v>0</v>
      </c>
      <c r="C30" s="3">
        <v>0</v>
      </c>
    </row>
    <row r="31" spans="1:3" ht="15.75">
      <c r="A31" s="28" t="s">
        <v>60</v>
      </c>
      <c r="B31" s="10">
        <f>B33</f>
        <v>1764</v>
      </c>
      <c r="C31" s="2">
        <f>C33+C34+C35</f>
        <v>1763.5</v>
      </c>
    </row>
    <row r="32" spans="1:3" ht="15.75">
      <c r="A32" s="14" t="s">
        <v>34</v>
      </c>
      <c r="B32" s="5"/>
      <c r="C32" s="5"/>
    </row>
    <row r="33" spans="1:3" ht="15.75">
      <c r="A33" s="14" t="s">
        <v>27</v>
      </c>
      <c r="B33" s="11">
        <v>1764</v>
      </c>
      <c r="C33" s="5">
        <v>1763.5</v>
      </c>
    </row>
    <row r="34" spans="1:3" ht="15.75">
      <c r="A34" s="14" t="s">
        <v>28</v>
      </c>
      <c r="B34" s="5">
        <v>0</v>
      </c>
      <c r="C34" s="5">
        <v>0</v>
      </c>
    </row>
    <row r="35" spans="1:3" ht="15.75">
      <c r="A35" s="14" t="s">
        <v>29</v>
      </c>
      <c r="B35" s="5">
        <v>0</v>
      </c>
      <c r="C35" s="5">
        <v>0</v>
      </c>
    </row>
    <row r="36" spans="1:3" ht="31.5">
      <c r="A36" s="28" t="s">
        <v>36</v>
      </c>
      <c r="B36" s="2">
        <f>B39+B40+B41</f>
        <v>4736</v>
      </c>
      <c r="C36" s="2">
        <f>C39+C40+C41</f>
        <v>4733</v>
      </c>
    </row>
    <row r="37" spans="1:3" ht="15.75">
      <c r="A37" s="14" t="s">
        <v>37</v>
      </c>
      <c r="B37" s="5"/>
      <c r="C37" s="3"/>
    </row>
    <row r="38" spans="1:3" ht="15.75">
      <c r="A38" s="14" t="s">
        <v>38</v>
      </c>
      <c r="B38" s="5"/>
      <c r="C38" s="3"/>
    </row>
    <row r="39" spans="1:3" ht="15.75">
      <c r="A39" s="14" t="s">
        <v>27</v>
      </c>
      <c r="B39" s="5">
        <v>0</v>
      </c>
      <c r="C39" s="3">
        <v>0</v>
      </c>
    </row>
    <row r="40" spans="1:3" ht="15.75">
      <c r="A40" s="14" t="s">
        <v>28</v>
      </c>
      <c r="B40" s="5">
        <v>4736</v>
      </c>
      <c r="C40" s="3">
        <v>4733</v>
      </c>
    </row>
    <row r="41" spans="1:3" ht="15.75">
      <c r="A41" s="14" t="s">
        <v>29</v>
      </c>
      <c r="B41" s="12">
        <v>0</v>
      </c>
      <c r="C41" s="6">
        <v>0</v>
      </c>
    </row>
    <row r="42" spans="1:3" ht="31.5">
      <c r="A42" s="28" t="s">
        <v>39</v>
      </c>
      <c r="B42" s="13">
        <f>B44+B45+B46</f>
        <v>7432</v>
      </c>
      <c r="C42" s="2">
        <f>C44+C45+C46</f>
        <v>6927</v>
      </c>
    </row>
    <row r="43" spans="1:3" ht="15.75">
      <c r="A43" s="14" t="s">
        <v>34</v>
      </c>
      <c r="B43" s="12"/>
      <c r="C43" s="6"/>
    </row>
    <row r="44" spans="1:3" ht="15.75">
      <c r="A44" s="14" t="s">
        <v>27</v>
      </c>
      <c r="B44" s="5">
        <v>2520</v>
      </c>
      <c r="C44" s="3">
        <v>2020.1</v>
      </c>
    </row>
    <row r="45" spans="1:3" ht="15.75">
      <c r="A45" s="14" t="s">
        <v>28</v>
      </c>
      <c r="B45" s="5">
        <v>4912</v>
      </c>
      <c r="C45" s="3">
        <v>4906.9</v>
      </c>
    </row>
    <row r="46" spans="1:3" ht="15.75">
      <c r="A46" s="14" t="s">
        <v>29</v>
      </c>
      <c r="B46" s="12">
        <v>0</v>
      </c>
      <c r="C46" s="6">
        <v>0</v>
      </c>
    </row>
    <row r="47" spans="1:3" ht="31.5">
      <c r="A47" s="28" t="s">
        <v>40</v>
      </c>
      <c r="B47" s="2">
        <f>B49+B50+B51</f>
        <v>6404</v>
      </c>
      <c r="C47" s="2">
        <f>C49+C50+C51</f>
        <v>6047.6</v>
      </c>
    </row>
    <row r="48" spans="1:3" ht="15.75">
      <c r="A48" s="14" t="s">
        <v>26</v>
      </c>
      <c r="B48" s="5"/>
      <c r="C48" s="3"/>
    </row>
    <row r="49" spans="1:3" ht="15.75">
      <c r="A49" s="14" t="s">
        <v>27</v>
      </c>
      <c r="B49" s="5">
        <v>6404</v>
      </c>
      <c r="C49" s="3">
        <v>6047.6</v>
      </c>
    </row>
    <row r="50" spans="1:3" ht="15.75">
      <c r="A50" s="14" t="s">
        <v>28</v>
      </c>
      <c r="B50" s="5">
        <v>0</v>
      </c>
      <c r="C50" s="3">
        <v>0</v>
      </c>
    </row>
    <row r="51" spans="1:3" ht="15.75">
      <c r="A51" s="14" t="s">
        <v>29</v>
      </c>
      <c r="B51" s="5">
        <v>0</v>
      </c>
      <c r="C51" s="3">
        <v>0</v>
      </c>
    </row>
    <row r="52" spans="1:3" ht="31.5">
      <c r="A52" s="28" t="s">
        <v>41</v>
      </c>
      <c r="B52" s="2">
        <f>B54+B55+B56</f>
        <v>7117</v>
      </c>
      <c r="C52" s="2">
        <f>C54+C55+C56</f>
        <v>7090.4</v>
      </c>
    </row>
    <row r="53" spans="1:3" ht="15.75">
      <c r="A53" s="14" t="s">
        <v>26</v>
      </c>
      <c r="B53" s="5"/>
      <c r="C53" s="3"/>
    </row>
    <row r="54" spans="1:3" ht="15.75">
      <c r="A54" s="14" t="s">
        <v>27</v>
      </c>
      <c r="B54" s="5">
        <v>7117</v>
      </c>
      <c r="C54" s="3">
        <v>7090.4</v>
      </c>
    </row>
    <row r="55" spans="1:3" ht="15.75">
      <c r="A55" s="14" t="s">
        <v>28</v>
      </c>
      <c r="B55" s="5">
        <v>0</v>
      </c>
      <c r="C55" s="3">
        <v>0</v>
      </c>
    </row>
    <row r="56" spans="1:3" ht="15.75">
      <c r="A56" s="14" t="s">
        <v>29</v>
      </c>
      <c r="B56" s="5">
        <v>0</v>
      </c>
      <c r="C56" s="3">
        <v>0</v>
      </c>
    </row>
    <row r="57" spans="1:3" ht="31.5">
      <c r="A57" s="28" t="s">
        <v>42</v>
      </c>
      <c r="B57" s="2">
        <f>B59+B60+B61+B62</f>
        <v>6807</v>
      </c>
      <c r="C57" s="2">
        <f>C59+C60+C61+C62</f>
        <v>4882.599999999999</v>
      </c>
    </row>
    <row r="58" spans="1:3" ht="15.75">
      <c r="A58" s="14" t="s">
        <v>34</v>
      </c>
      <c r="B58" s="5"/>
      <c r="C58" s="3"/>
    </row>
    <row r="59" spans="1:3" ht="15.75">
      <c r="A59" s="14" t="s">
        <v>27</v>
      </c>
      <c r="B59" s="5">
        <v>1300</v>
      </c>
      <c r="C59" s="3">
        <v>636.3</v>
      </c>
    </row>
    <row r="60" spans="1:3" ht="15.75">
      <c r="A60" s="14" t="s">
        <v>28</v>
      </c>
      <c r="B60" s="5">
        <v>1637</v>
      </c>
      <c r="C60" s="3">
        <v>1625.6</v>
      </c>
    </row>
    <row r="61" spans="1:3" ht="15.75">
      <c r="A61" s="14" t="s">
        <v>29</v>
      </c>
      <c r="B61" s="5">
        <v>0</v>
      </c>
      <c r="C61" s="3">
        <v>0</v>
      </c>
    </row>
    <row r="62" spans="1:3" ht="15.75">
      <c r="A62" s="14" t="s">
        <v>61</v>
      </c>
      <c r="B62" s="11">
        <v>3870</v>
      </c>
      <c r="C62" s="5">
        <v>2620.7</v>
      </c>
    </row>
    <row r="63" spans="1:3" ht="15.75">
      <c r="A63" s="28" t="s">
        <v>43</v>
      </c>
      <c r="B63" s="2">
        <f>B65+B66+B67+B68+B69</f>
        <v>199232</v>
      </c>
      <c r="C63" s="2">
        <f>C65+C66+C67+C68+C69</f>
        <v>188921.80000000002</v>
      </c>
    </row>
    <row r="64" spans="1:3" ht="15.75">
      <c r="A64" s="14" t="s">
        <v>26</v>
      </c>
      <c r="B64" s="5"/>
      <c r="C64" s="3"/>
    </row>
    <row r="65" spans="1:4" ht="15.75">
      <c r="A65" s="14" t="s">
        <v>27</v>
      </c>
      <c r="B65" s="5">
        <v>187395</v>
      </c>
      <c r="C65" s="3">
        <v>178840.7</v>
      </c>
      <c r="D65" s="25"/>
    </row>
    <row r="66" spans="1:3" ht="15.75">
      <c r="A66" s="14" t="s">
        <v>28</v>
      </c>
      <c r="B66" s="5">
        <v>0</v>
      </c>
      <c r="C66" s="3">
        <v>0</v>
      </c>
    </row>
    <row r="67" spans="1:3" ht="15.75">
      <c r="A67" s="14" t="s">
        <v>29</v>
      </c>
      <c r="B67" s="5">
        <v>0</v>
      </c>
      <c r="C67" s="3">
        <v>0</v>
      </c>
    </row>
    <row r="68" spans="1:3" ht="15.75">
      <c r="A68" s="14" t="s">
        <v>61</v>
      </c>
      <c r="B68" s="29">
        <v>10338</v>
      </c>
      <c r="C68" s="7">
        <v>8582.4</v>
      </c>
    </row>
    <row r="69" spans="1:3" ht="15.75">
      <c r="A69" s="14" t="s">
        <v>69</v>
      </c>
      <c r="B69" s="29">
        <v>1499</v>
      </c>
      <c r="C69" s="7">
        <v>1498.7</v>
      </c>
    </row>
    <row r="70" spans="1:4" ht="47.25">
      <c r="A70" s="23" t="s">
        <v>44</v>
      </c>
      <c r="B70" s="15">
        <f>B72+B73+B74+B75</f>
        <v>26147</v>
      </c>
      <c r="C70" s="15">
        <f>C72+C75</f>
        <v>20898</v>
      </c>
      <c r="D70" s="25"/>
    </row>
    <row r="71" spans="1:3" ht="15.75">
      <c r="A71" s="26" t="s">
        <v>26</v>
      </c>
      <c r="B71" s="16"/>
      <c r="C71" s="16"/>
    </row>
    <row r="72" spans="1:3" ht="15.75">
      <c r="A72" s="14" t="s">
        <v>27</v>
      </c>
      <c r="B72" s="5">
        <f>B78+B84+B90+B101</f>
        <v>25849</v>
      </c>
      <c r="C72" s="5">
        <f>C78+C84+C90</f>
        <v>20825.8</v>
      </c>
    </row>
    <row r="73" spans="1:3" ht="15.75">
      <c r="A73" s="14" t="s">
        <v>28</v>
      </c>
      <c r="B73" s="5">
        <f>B79+B85+B91+B96+B102</f>
        <v>0</v>
      </c>
      <c r="C73" s="5">
        <f>C79+C85+C91+C96+C102</f>
        <v>0</v>
      </c>
    </row>
    <row r="74" spans="1:3" ht="15.75">
      <c r="A74" s="14" t="s">
        <v>29</v>
      </c>
      <c r="B74" s="5">
        <f>B80+B86+B92+B97+B103</f>
        <v>0</v>
      </c>
      <c r="C74" s="5">
        <f>C80+C86+C92+C97+C103</f>
        <v>0</v>
      </c>
    </row>
    <row r="75" spans="1:3" ht="15.75">
      <c r="A75" s="14" t="s">
        <v>61</v>
      </c>
      <c r="B75" s="5">
        <f>B81+B87+B98+B104</f>
        <v>298</v>
      </c>
      <c r="C75" s="5">
        <f>C81+C87+C98+C104</f>
        <v>72.2</v>
      </c>
    </row>
    <row r="76" spans="1:3" ht="15.75">
      <c r="A76" s="30" t="s">
        <v>48</v>
      </c>
      <c r="B76" s="2">
        <f>B78+B79+B80+B81</f>
        <v>996</v>
      </c>
      <c r="C76" s="2">
        <f>C78+C79+C80+C81</f>
        <v>605.2</v>
      </c>
    </row>
    <row r="77" spans="1:3" ht="15.75">
      <c r="A77" s="14" t="s">
        <v>26</v>
      </c>
      <c r="B77" s="5"/>
      <c r="C77" s="5"/>
    </row>
    <row r="78" spans="1:3" ht="15.75">
      <c r="A78" s="14" t="s">
        <v>27</v>
      </c>
      <c r="B78" s="5">
        <v>921</v>
      </c>
      <c r="C78" s="5">
        <v>533</v>
      </c>
    </row>
    <row r="79" spans="1:3" ht="15.75">
      <c r="A79" s="14" t="s">
        <v>28</v>
      </c>
      <c r="B79" s="5">
        <v>0</v>
      </c>
      <c r="C79" s="5">
        <v>0</v>
      </c>
    </row>
    <row r="80" spans="1:3" ht="15.75">
      <c r="A80" s="14" t="s">
        <v>29</v>
      </c>
      <c r="B80" s="5">
        <v>0</v>
      </c>
      <c r="C80" s="5">
        <v>0</v>
      </c>
    </row>
    <row r="81" spans="1:3" ht="15.75">
      <c r="A81" s="14" t="s">
        <v>61</v>
      </c>
      <c r="B81" s="5">
        <v>75</v>
      </c>
      <c r="C81" s="5">
        <v>72.2</v>
      </c>
    </row>
    <row r="82" spans="1:3" ht="47.25">
      <c r="A82" s="28" t="s">
        <v>45</v>
      </c>
      <c r="B82" s="2">
        <f>B84+B85+B86+B87</f>
        <v>11212</v>
      </c>
      <c r="C82" s="2">
        <f>C84+C85+C86+C87</f>
        <v>6376.2</v>
      </c>
    </row>
    <row r="83" spans="1:3" ht="15.75">
      <c r="A83" s="14" t="s">
        <v>26</v>
      </c>
      <c r="B83" s="5"/>
      <c r="C83" s="3"/>
    </row>
    <row r="84" spans="1:3" ht="15.75">
      <c r="A84" s="14" t="s">
        <v>27</v>
      </c>
      <c r="B84" s="5">
        <v>10989</v>
      </c>
      <c r="C84" s="3">
        <v>6376.2</v>
      </c>
    </row>
    <row r="85" spans="1:3" ht="15.75">
      <c r="A85" s="14" t="s">
        <v>28</v>
      </c>
      <c r="B85" s="5">
        <v>0</v>
      </c>
      <c r="C85" s="3">
        <v>0</v>
      </c>
    </row>
    <row r="86" spans="1:3" ht="15.75">
      <c r="A86" s="14" t="s">
        <v>29</v>
      </c>
      <c r="B86" s="5">
        <v>0</v>
      </c>
      <c r="C86" s="3">
        <v>0</v>
      </c>
    </row>
    <row r="87" spans="1:3" ht="15.75">
      <c r="A87" s="14" t="s">
        <v>61</v>
      </c>
      <c r="B87" s="5">
        <v>223</v>
      </c>
      <c r="C87" s="5">
        <v>0</v>
      </c>
    </row>
    <row r="88" spans="1:3" ht="47.25">
      <c r="A88" s="30" t="s">
        <v>46</v>
      </c>
      <c r="B88" s="2">
        <f>B90+B91+B92</f>
        <v>13939</v>
      </c>
      <c r="C88" s="2">
        <f>C90+C91+C92</f>
        <v>13916.6</v>
      </c>
    </row>
    <row r="89" spans="1:3" ht="15.75">
      <c r="A89" s="14" t="s">
        <v>26</v>
      </c>
      <c r="B89" s="5"/>
      <c r="C89" s="3"/>
    </row>
    <row r="90" spans="1:3" ht="15.75">
      <c r="A90" s="14" t="s">
        <v>27</v>
      </c>
      <c r="B90" s="5">
        <v>13939</v>
      </c>
      <c r="C90" s="3">
        <v>13916.6</v>
      </c>
    </row>
    <row r="91" spans="1:3" ht="15.75">
      <c r="A91" s="14" t="s">
        <v>28</v>
      </c>
      <c r="B91" s="5">
        <v>0</v>
      </c>
      <c r="C91" s="3">
        <v>0</v>
      </c>
    </row>
    <row r="92" spans="1:3" ht="15.75">
      <c r="A92" s="14" t="s">
        <v>29</v>
      </c>
      <c r="B92" s="5">
        <v>0</v>
      </c>
      <c r="C92" s="3">
        <v>0</v>
      </c>
    </row>
    <row r="93" spans="1:3" ht="31.5">
      <c r="A93" s="30" t="s">
        <v>62</v>
      </c>
      <c r="B93" s="2">
        <v>0</v>
      </c>
      <c r="C93" s="2">
        <f>C95+C96+C97+C98</f>
        <v>0</v>
      </c>
    </row>
    <row r="94" spans="1:3" ht="15.75">
      <c r="A94" s="14" t="s">
        <v>26</v>
      </c>
      <c r="B94" s="5"/>
      <c r="C94" s="5"/>
    </row>
    <row r="95" spans="1:3" ht="15.75">
      <c r="A95" s="14" t="s">
        <v>27</v>
      </c>
      <c r="B95" s="5">
        <v>0</v>
      </c>
      <c r="C95" s="5">
        <v>0</v>
      </c>
    </row>
    <row r="96" spans="1:3" ht="15.75">
      <c r="A96" s="14" t="s">
        <v>28</v>
      </c>
      <c r="B96" s="5">
        <v>0</v>
      </c>
      <c r="C96" s="5">
        <v>0</v>
      </c>
    </row>
    <row r="97" spans="1:3" ht="15.75">
      <c r="A97" s="14" t="s">
        <v>29</v>
      </c>
      <c r="B97" s="5">
        <v>0</v>
      </c>
      <c r="C97" s="5">
        <v>0</v>
      </c>
    </row>
    <row r="98" spans="1:3" ht="15.75">
      <c r="A98" s="14" t="s">
        <v>61</v>
      </c>
      <c r="B98" s="5">
        <v>0</v>
      </c>
      <c r="C98" s="5">
        <v>0</v>
      </c>
    </row>
    <row r="99" spans="1:3" ht="31.5">
      <c r="A99" s="30" t="s">
        <v>47</v>
      </c>
      <c r="B99" s="2">
        <f>B101+B102+B103+B104</f>
        <v>0</v>
      </c>
      <c r="C99" s="2">
        <f>C101+C102+C103+C104</f>
        <v>0</v>
      </c>
    </row>
    <row r="100" spans="1:3" ht="15.75">
      <c r="A100" s="14" t="s">
        <v>26</v>
      </c>
      <c r="B100" s="5"/>
      <c r="C100" s="3"/>
    </row>
    <row r="101" spans="1:3" ht="15.75">
      <c r="A101" s="14" t="s">
        <v>27</v>
      </c>
      <c r="B101" s="5">
        <v>0</v>
      </c>
      <c r="C101" s="3">
        <v>0</v>
      </c>
    </row>
    <row r="102" spans="1:3" ht="15.75">
      <c r="A102" s="14" t="s">
        <v>28</v>
      </c>
      <c r="B102" s="5">
        <v>0</v>
      </c>
      <c r="C102" s="3">
        <v>0</v>
      </c>
    </row>
    <row r="103" spans="1:3" ht="15.75">
      <c r="A103" s="14" t="s">
        <v>29</v>
      </c>
      <c r="B103" s="5">
        <v>0</v>
      </c>
      <c r="C103" s="3">
        <v>0</v>
      </c>
    </row>
    <row r="104" spans="1:3" ht="15.75">
      <c r="A104" s="14" t="s">
        <v>61</v>
      </c>
      <c r="B104" s="5">
        <v>0</v>
      </c>
      <c r="C104" s="5">
        <v>0</v>
      </c>
    </row>
    <row r="105" spans="1:4" ht="63">
      <c r="A105" s="23" t="s">
        <v>49</v>
      </c>
      <c r="B105" s="8">
        <f>B107+B108+B109+B110+B111</f>
        <v>158644</v>
      </c>
      <c r="C105" s="8">
        <f>C107+C108+C109+C110+C111</f>
        <v>136354.3</v>
      </c>
      <c r="D105" s="25"/>
    </row>
    <row r="106" spans="1:3" ht="15.75">
      <c r="A106" s="26" t="s">
        <v>50</v>
      </c>
      <c r="B106" s="9"/>
      <c r="C106" s="9"/>
    </row>
    <row r="107" spans="1:4" ht="15.75">
      <c r="A107" s="14" t="s">
        <v>27</v>
      </c>
      <c r="B107" s="5">
        <f aca="true" t="shared" si="0" ref="B107:C109">B114+B119+B126+B133</f>
        <v>44558</v>
      </c>
      <c r="C107" s="5">
        <f t="shared" si="0"/>
        <v>40585</v>
      </c>
      <c r="D107" s="25"/>
    </row>
    <row r="108" spans="1:4" ht="15.75">
      <c r="A108" s="14" t="s">
        <v>28</v>
      </c>
      <c r="B108" s="5">
        <f t="shared" si="0"/>
        <v>33872</v>
      </c>
      <c r="C108" s="5">
        <f t="shared" si="0"/>
        <v>29455.3</v>
      </c>
      <c r="D108" s="25"/>
    </row>
    <row r="109" spans="1:3" ht="15.75">
      <c r="A109" s="14" t="s">
        <v>29</v>
      </c>
      <c r="B109" s="5">
        <f t="shared" si="0"/>
        <v>0</v>
      </c>
      <c r="C109" s="5">
        <f t="shared" si="0"/>
        <v>0</v>
      </c>
    </row>
    <row r="110" spans="1:3" ht="15.75">
      <c r="A110" s="14" t="s">
        <v>63</v>
      </c>
      <c r="B110" s="5">
        <f>B122+B129+B136</f>
        <v>8919</v>
      </c>
      <c r="C110" s="5">
        <f>C122+C129+C136</f>
        <v>8859.9</v>
      </c>
    </row>
    <row r="111" spans="1:3" ht="15.75">
      <c r="A111" s="14" t="s">
        <v>61</v>
      </c>
      <c r="B111" s="5">
        <f>B123+B130</f>
        <v>71295</v>
      </c>
      <c r="C111" s="5">
        <f>C123+C130</f>
        <v>57454.1</v>
      </c>
    </row>
    <row r="112" spans="1:3" ht="15.75">
      <c r="A112" s="28" t="s">
        <v>51</v>
      </c>
      <c r="B112" s="2">
        <f>B114+B115+B116</f>
        <v>9926</v>
      </c>
      <c r="C112" s="2">
        <f>C114+C115+C116</f>
        <v>8397.4</v>
      </c>
    </row>
    <row r="113" spans="1:3" ht="15.75">
      <c r="A113" s="14" t="s">
        <v>50</v>
      </c>
      <c r="B113" s="5"/>
      <c r="C113" s="3"/>
    </row>
    <row r="114" spans="1:3" ht="15.75">
      <c r="A114" s="14" t="s">
        <v>27</v>
      </c>
      <c r="B114" s="5">
        <v>9926</v>
      </c>
      <c r="C114" s="3">
        <v>8397.4</v>
      </c>
    </row>
    <row r="115" spans="1:3" ht="15.75">
      <c r="A115" s="14" t="s">
        <v>28</v>
      </c>
      <c r="B115" s="5">
        <v>0</v>
      </c>
      <c r="C115" s="3">
        <v>0</v>
      </c>
    </row>
    <row r="116" spans="1:3" ht="15.75">
      <c r="A116" s="14" t="s">
        <v>29</v>
      </c>
      <c r="B116" s="5">
        <v>0</v>
      </c>
      <c r="C116" s="3">
        <v>0</v>
      </c>
    </row>
    <row r="117" spans="1:3" ht="15.75">
      <c r="A117" s="31" t="s">
        <v>52</v>
      </c>
      <c r="B117" s="2">
        <f>B119+B120+B121+B122+B123</f>
        <v>140236</v>
      </c>
      <c r="C117" s="2">
        <f>C119+C120+C121+C122+C123</f>
        <v>122706.4</v>
      </c>
    </row>
    <row r="118" spans="1:3" ht="15.75">
      <c r="A118" s="14" t="s">
        <v>50</v>
      </c>
      <c r="B118" s="5"/>
      <c r="C118" s="3"/>
    </row>
    <row r="119" spans="1:3" ht="15.75">
      <c r="A119" s="14" t="s">
        <v>27</v>
      </c>
      <c r="B119" s="5">
        <v>31924</v>
      </c>
      <c r="C119" s="3">
        <v>29571.7</v>
      </c>
    </row>
    <row r="120" spans="1:3" ht="15.75">
      <c r="A120" s="14" t="s">
        <v>28</v>
      </c>
      <c r="B120" s="5">
        <v>33872</v>
      </c>
      <c r="C120" s="3">
        <v>29455.3</v>
      </c>
    </row>
    <row r="121" spans="1:3" ht="15.75">
      <c r="A121" s="14" t="s">
        <v>29</v>
      </c>
      <c r="B121" s="5">
        <v>0</v>
      </c>
      <c r="C121" s="3">
        <v>0</v>
      </c>
    </row>
    <row r="122" spans="1:3" ht="15.75">
      <c r="A122" s="14" t="s">
        <v>63</v>
      </c>
      <c r="B122" s="5">
        <v>8586</v>
      </c>
      <c r="C122" s="5">
        <v>8537.3</v>
      </c>
    </row>
    <row r="123" spans="1:3" ht="15.75">
      <c r="A123" s="14" t="s">
        <v>61</v>
      </c>
      <c r="B123" s="5">
        <f>50667+5766+9421</f>
        <v>65854</v>
      </c>
      <c r="C123" s="5">
        <f>41842.2+13299.9</f>
        <v>55142.1</v>
      </c>
    </row>
    <row r="124" spans="1:3" ht="15.75">
      <c r="A124" s="28" t="s">
        <v>53</v>
      </c>
      <c r="B124" s="2">
        <f>B126+B127+B128+B129+B130</f>
        <v>8453</v>
      </c>
      <c r="C124" s="2">
        <f>C126+C127+C128+C129+C130</f>
        <v>5232.6</v>
      </c>
    </row>
    <row r="125" spans="1:3" ht="15.75">
      <c r="A125" s="14" t="s">
        <v>50</v>
      </c>
      <c r="B125" s="5"/>
      <c r="C125" s="3"/>
    </row>
    <row r="126" spans="1:3" ht="15.75">
      <c r="A126" s="14" t="s">
        <v>27</v>
      </c>
      <c r="B126" s="5">
        <v>2690</v>
      </c>
      <c r="C126" s="3">
        <v>2598</v>
      </c>
    </row>
    <row r="127" spans="1:3" ht="15.75">
      <c r="A127" s="14" t="s">
        <v>28</v>
      </c>
      <c r="B127" s="5">
        <v>0</v>
      </c>
      <c r="C127" s="3">
        <v>0</v>
      </c>
    </row>
    <row r="128" spans="1:3" ht="15.75">
      <c r="A128" s="14" t="s">
        <v>29</v>
      </c>
      <c r="B128" s="5">
        <v>0</v>
      </c>
      <c r="C128" s="3">
        <v>0</v>
      </c>
    </row>
    <row r="129" spans="1:3" ht="15.75">
      <c r="A129" s="14" t="s">
        <v>63</v>
      </c>
      <c r="B129" s="5">
        <v>322</v>
      </c>
      <c r="C129" s="5">
        <v>322.6</v>
      </c>
    </row>
    <row r="130" spans="1:3" ht="15.75">
      <c r="A130" s="14" t="s">
        <v>61</v>
      </c>
      <c r="B130" s="5">
        <v>5441</v>
      </c>
      <c r="C130" s="5">
        <v>2312</v>
      </c>
    </row>
    <row r="131" spans="1:3" ht="15.75">
      <c r="A131" s="31" t="s">
        <v>54</v>
      </c>
      <c r="B131" s="2">
        <f>B133+B134+B135+B136</f>
        <v>29</v>
      </c>
      <c r="C131" s="2">
        <f>C133+C134+C135+C136</f>
        <v>17.9</v>
      </c>
    </row>
    <row r="132" spans="1:3" ht="15.75">
      <c r="A132" s="14" t="s">
        <v>50</v>
      </c>
      <c r="B132" s="5"/>
      <c r="C132" s="3"/>
    </row>
    <row r="133" spans="1:3" ht="15.75">
      <c r="A133" s="14" t="s">
        <v>27</v>
      </c>
      <c r="B133" s="5">
        <v>18</v>
      </c>
      <c r="C133" s="3">
        <v>17.9</v>
      </c>
    </row>
    <row r="134" spans="1:3" ht="15.75">
      <c r="A134" s="14" t="s">
        <v>28</v>
      </c>
      <c r="B134" s="5">
        <v>0</v>
      </c>
      <c r="C134" s="3">
        <v>0</v>
      </c>
    </row>
    <row r="135" spans="1:3" ht="15.75">
      <c r="A135" s="14" t="s">
        <v>29</v>
      </c>
      <c r="B135" s="5">
        <v>0</v>
      </c>
      <c r="C135" s="3">
        <v>0</v>
      </c>
    </row>
    <row r="136" spans="1:3" ht="15.75">
      <c r="A136" s="14" t="s">
        <v>63</v>
      </c>
      <c r="B136" s="32">
        <v>11</v>
      </c>
      <c r="C136" s="33">
        <v>0</v>
      </c>
    </row>
    <row r="137" spans="1:4" ht="47.25" customHeight="1">
      <c r="A137" s="34" t="s">
        <v>55</v>
      </c>
      <c r="B137" s="8">
        <f>B139+B142+B140+B141</f>
        <v>22905</v>
      </c>
      <c r="C137" s="8">
        <f>C143+C149</f>
        <v>16047.5</v>
      </c>
      <c r="D137" s="25"/>
    </row>
    <row r="138" spans="1:3" ht="15.75">
      <c r="A138" s="26" t="s">
        <v>50</v>
      </c>
      <c r="B138" s="9"/>
      <c r="C138" s="9"/>
    </row>
    <row r="139" spans="1:4" ht="15.75">
      <c r="A139" s="14" t="s">
        <v>27</v>
      </c>
      <c r="B139" s="5">
        <f aca="true" t="shared" si="1" ref="B139:C141">B145+B151</f>
        <v>18028</v>
      </c>
      <c r="C139" s="5">
        <f t="shared" si="1"/>
        <v>11368.3</v>
      </c>
      <c r="D139" s="25"/>
    </row>
    <row r="140" spans="1:3" ht="15.75">
      <c r="A140" s="14" t="s">
        <v>28</v>
      </c>
      <c r="B140" s="5">
        <f t="shared" si="1"/>
        <v>107</v>
      </c>
      <c r="C140" s="5">
        <f t="shared" si="1"/>
        <v>0</v>
      </c>
    </row>
    <row r="141" spans="1:3" ht="15.75">
      <c r="A141" s="14" t="s">
        <v>29</v>
      </c>
      <c r="B141" s="5">
        <f t="shared" si="1"/>
        <v>0</v>
      </c>
      <c r="C141" s="5">
        <f t="shared" si="1"/>
        <v>0</v>
      </c>
    </row>
    <row r="142" spans="1:3" ht="15.75">
      <c r="A142" s="14" t="s">
        <v>61</v>
      </c>
      <c r="B142" s="5">
        <f>B148+B154</f>
        <v>4770</v>
      </c>
      <c r="C142" s="5">
        <f>C154+C148</f>
        <v>4679.2</v>
      </c>
    </row>
    <row r="143" spans="1:3" ht="31.5">
      <c r="A143" s="35" t="s">
        <v>56</v>
      </c>
      <c r="B143" s="2">
        <f>B145+B146+B147+B148</f>
        <v>1770</v>
      </c>
      <c r="C143" s="2">
        <f>C145+C146+C147+C148</f>
        <v>279.2</v>
      </c>
    </row>
    <row r="144" spans="1:3" ht="15.75">
      <c r="A144" s="14" t="s">
        <v>50</v>
      </c>
      <c r="B144" s="5"/>
      <c r="C144" s="3"/>
    </row>
    <row r="145" spans="1:3" ht="15.75">
      <c r="A145" s="14" t="s">
        <v>27</v>
      </c>
      <c r="B145" s="5">
        <v>1500</v>
      </c>
      <c r="C145" s="3">
        <v>100</v>
      </c>
    </row>
    <row r="146" spans="1:3" ht="15.75">
      <c r="A146" s="14" t="s">
        <v>28</v>
      </c>
      <c r="B146" s="5">
        <v>0</v>
      </c>
      <c r="C146" s="3">
        <v>0</v>
      </c>
    </row>
    <row r="147" spans="1:3" ht="15.75">
      <c r="A147" s="14" t="s">
        <v>29</v>
      </c>
      <c r="B147" s="5">
        <v>0</v>
      </c>
      <c r="C147" s="3">
        <v>0</v>
      </c>
    </row>
    <row r="148" spans="1:3" ht="15.75">
      <c r="A148" s="14" t="s">
        <v>61</v>
      </c>
      <c r="B148" s="5">
        <v>270</v>
      </c>
      <c r="C148" s="5">
        <v>179.2</v>
      </c>
    </row>
    <row r="149" spans="1:3" ht="33.75" customHeight="1">
      <c r="A149" s="30" t="s">
        <v>57</v>
      </c>
      <c r="B149" s="2">
        <f>B151+B152+B153+B154</f>
        <v>21135</v>
      </c>
      <c r="C149" s="2">
        <f>C151+C152+C153+C154</f>
        <v>15768.3</v>
      </c>
    </row>
    <row r="150" spans="1:3" ht="15.75">
      <c r="A150" s="14" t="s">
        <v>50</v>
      </c>
      <c r="B150" s="5"/>
      <c r="C150" s="3"/>
    </row>
    <row r="151" spans="1:3" ht="15.75">
      <c r="A151" s="14" t="s">
        <v>27</v>
      </c>
      <c r="B151" s="5">
        <v>16528</v>
      </c>
      <c r="C151" s="5">
        <v>11268.3</v>
      </c>
    </row>
    <row r="152" spans="1:3" ht="15.75">
      <c r="A152" s="14" t="s">
        <v>28</v>
      </c>
      <c r="B152" s="5">
        <v>107</v>
      </c>
      <c r="C152" s="3">
        <v>0</v>
      </c>
    </row>
    <row r="153" spans="1:3" ht="15.75">
      <c r="A153" s="14" t="s">
        <v>29</v>
      </c>
      <c r="B153" s="5">
        <v>0</v>
      </c>
      <c r="C153" s="3">
        <v>0</v>
      </c>
    </row>
    <row r="154" spans="1:3" ht="15.75">
      <c r="A154" s="14" t="s">
        <v>61</v>
      </c>
      <c r="B154" s="32">
        <v>4500</v>
      </c>
      <c r="C154" s="33">
        <v>4500</v>
      </c>
    </row>
    <row r="155" spans="1:3" ht="47.25">
      <c r="A155" s="36" t="s">
        <v>58</v>
      </c>
      <c r="B155" s="8">
        <f>B157+B158+B159</f>
        <v>3325</v>
      </c>
      <c r="C155" s="8">
        <f>C157+C158+C159</f>
        <v>2714.6</v>
      </c>
    </row>
    <row r="156" spans="1:3" ht="15.75">
      <c r="A156" s="26" t="s">
        <v>50</v>
      </c>
      <c r="B156" s="9"/>
      <c r="C156" s="9"/>
    </row>
    <row r="157" spans="1:3" ht="15.75">
      <c r="A157" s="14" t="s">
        <v>27</v>
      </c>
      <c r="B157" s="5">
        <v>3325</v>
      </c>
      <c r="C157" s="3">
        <v>2714.6</v>
      </c>
    </row>
    <row r="158" spans="1:3" ht="15.75">
      <c r="A158" s="14" t="s">
        <v>28</v>
      </c>
      <c r="B158" s="5">
        <v>0</v>
      </c>
      <c r="C158" s="3">
        <v>0</v>
      </c>
    </row>
    <row r="159" spans="1:3" ht="15.75">
      <c r="A159" s="14" t="s">
        <v>29</v>
      </c>
      <c r="B159" s="5">
        <v>0</v>
      </c>
      <c r="C159" s="3">
        <v>0</v>
      </c>
    </row>
    <row r="160" spans="1:4" ht="47.25">
      <c r="A160" s="36" t="s">
        <v>59</v>
      </c>
      <c r="B160" s="8">
        <f>B162+B163+B164</f>
        <v>1674287</v>
      </c>
      <c r="C160" s="8">
        <f>C162+C163+C164</f>
        <v>1599435.9</v>
      </c>
      <c r="D160" s="25"/>
    </row>
    <row r="161" spans="1:4" ht="15.75">
      <c r="A161" s="26" t="s">
        <v>50</v>
      </c>
      <c r="B161" s="9"/>
      <c r="C161" s="9"/>
      <c r="D161" s="25"/>
    </row>
    <row r="162" spans="1:3" ht="15.75">
      <c r="A162" s="14" t="s">
        <v>27</v>
      </c>
      <c r="B162" s="5">
        <f>B167+B172+B177+B182+B183</f>
        <v>613082</v>
      </c>
      <c r="C162" s="5">
        <f>C167+C172+C177+C182</f>
        <v>551512.2000000001</v>
      </c>
    </row>
    <row r="163" spans="1:3" ht="15.75">
      <c r="A163" s="14" t="s">
        <v>28</v>
      </c>
      <c r="B163" s="5">
        <f>B168+B173+B178</f>
        <v>1061205</v>
      </c>
      <c r="C163" s="5">
        <f>C168+C173+C178+C183</f>
        <v>1047923.7</v>
      </c>
    </row>
    <row r="164" spans="1:3" ht="15.75">
      <c r="A164" s="37" t="s">
        <v>29</v>
      </c>
      <c r="B164" s="5">
        <f>B169+B174+B179+B184</f>
        <v>0</v>
      </c>
      <c r="C164" s="5">
        <f>C169+C174+C179+C184</f>
        <v>0</v>
      </c>
    </row>
    <row r="165" spans="1:5" ht="31.5">
      <c r="A165" s="28" t="s">
        <v>24</v>
      </c>
      <c r="B165" s="2">
        <f>B167+B168+B169</f>
        <v>686071</v>
      </c>
      <c r="C165" s="2">
        <f>C167+C168+C169</f>
        <v>655805.4</v>
      </c>
      <c r="E165" s="25"/>
    </row>
    <row r="166" spans="1:3" ht="15.75">
      <c r="A166" s="14" t="s">
        <v>26</v>
      </c>
      <c r="B166" s="5"/>
      <c r="C166" s="3"/>
    </row>
    <row r="167" spans="1:3" ht="15.75">
      <c r="A167" s="14" t="s">
        <v>27</v>
      </c>
      <c r="B167" s="5">
        <v>283685</v>
      </c>
      <c r="C167" s="3">
        <v>257066.6</v>
      </c>
    </row>
    <row r="168" spans="1:3" ht="15.75">
      <c r="A168" s="14" t="s">
        <v>28</v>
      </c>
      <c r="B168" s="5">
        <v>402386</v>
      </c>
      <c r="C168" s="3">
        <v>398738.8</v>
      </c>
    </row>
    <row r="169" spans="1:3" ht="15.75">
      <c r="A169" s="14" t="s">
        <v>29</v>
      </c>
      <c r="B169" s="5">
        <v>0</v>
      </c>
      <c r="C169" s="3">
        <v>0</v>
      </c>
    </row>
    <row r="170" spans="1:3" ht="31.5">
      <c r="A170" s="28" t="s">
        <v>0</v>
      </c>
      <c r="B170" s="2">
        <f>B172+B173+B174</f>
        <v>820813</v>
      </c>
      <c r="C170" s="2">
        <f>C172+C173+C174</f>
        <v>780562.7</v>
      </c>
    </row>
    <row r="171" spans="1:3" ht="15.75">
      <c r="A171" s="14" t="s">
        <v>26</v>
      </c>
      <c r="B171" s="5"/>
      <c r="C171" s="3"/>
    </row>
    <row r="172" spans="1:3" ht="15.75">
      <c r="A172" s="14" t="s">
        <v>27</v>
      </c>
      <c r="B172" s="5">
        <v>167592</v>
      </c>
      <c r="C172" s="3">
        <v>138094.3</v>
      </c>
    </row>
    <row r="173" spans="1:3" ht="15.75">
      <c r="A173" s="14" t="s">
        <v>28</v>
      </c>
      <c r="B173" s="5">
        <v>653221</v>
      </c>
      <c r="C173" s="3">
        <v>642468.4</v>
      </c>
    </row>
    <row r="174" spans="1:3" ht="15.75">
      <c r="A174" s="14" t="s">
        <v>29</v>
      </c>
      <c r="B174" s="5">
        <v>0</v>
      </c>
      <c r="C174" s="3">
        <v>0</v>
      </c>
    </row>
    <row r="175" spans="1:3" ht="47.25">
      <c r="A175" s="30" t="s">
        <v>1</v>
      </c>
      <c r="B175" s="2">
        <f>B177+B178+B179</f>
        <v>92890</v>
      </c>
      <c r="C175" s="2">
        <f>C177+C178+C179</f>
        <v>90075.90000000001</v>
      </c>
    </row>
    <row r="176" spans="1:3" ht="15.75">
      <c r="A176" s="14" t="s">
        <v>26</v>
      </c>
      <c r="B176" s="5"/>
      <c r="C176" s="3"/>
    </row>
    <row r="177" spans="1:3" ht="15.75">
      <c r="A177" s="14" t="s">
        <v>27</v>
      </c>
      <c r="B177" s="5">
        <f>89141-1849</f>
        <v>87292</v>
      </c>
      <c r="C177" s="3">
        <f>86350.6-1841.9</f>
        <v>84508.70000000001</v>
      </c>
    </row>
    <row r="178" spans="1:3" ht="15.75">
      <c r="A178" s="14" t="s">
        <v>28</v>
      </c>
      <c r="B178" s="5">
        <f>3749+1849</f>
        <v>5598</v>
      </c>
      <c r="C178" s="3">
        <f>3725.3+1841.9</f>
        <v>5567.200000000001</v>
      </c>
    </row>
    <row r="179" spans="1:3" ht="15.75">
      <c r="A179" s="14" t="s">
        <v>29</v>
      </c>
      <c r="B179" s="5">
        <v>0</v>
      </c>
      <c r="C179" s="3">
        <v>0</v>
      </c>
    </row>
    <row r="180" spans="1:3" ht="15.75">
      <c r="A180" s="31" t="s">
        <v>2</v>
      </c>
      <c r="B180" s="2">
        <f>B182+B183+B184</f>
        <v>74513</v>
      </c>
      <c r="C180" s="2">
        <f>C182+C183+C184</f>
        <v>72991.90000000001</v>
      </c>
    </row>
    <row r="181" spans="1:3" ht="15.75">
      <c r="A181" s="14" t="s">
        <v>26</v>
      </c>
      <c r="B181" s="5"/>
      <c r="C181" s="3"/>
    </row>
    <row r="182" spans="1:3" ht="15.75">
      <c r="A182" s="14" t="s">
        <v>27</v>
      </c>
      <c r="B182" s="5">
        <v>73353</v>
      </c>
      <c r="C182" s="3">
        <v>71842.6</v>
      </c>
    </row>
    <row r="183" spans="1:3" ht="15.75">
      <c r="A183" s="14" t="s">
        <v>28</v>
      </c>
      <c r="B183" s="5">
        <v>1160</v>
      </c>
      <c r="C183" s="3">
        <v>1149.3</v>
      </c>
    </row>
    <row r="184" spans="1:3" ht="15.75">
      <c r="A184" s="14" t="s">
        <v>29</v>
      </c>
      <c r="B184" s="5">
        <v>0</v>
      </c>
      <c r="C184" s="3">
        <v>0</v>
      </c>
    </row>
    <row r="185" spans="1:4" ht="47.25">
      <c r="A185" s="38" t="s">
        <v>3</v>
      </c>
      <c r="B185" s="39">
        <f>B191+B197</f>
        <v>6877</v>
      </c>
      <c r="C185" s="39">
        <f>C191+C197</f>
        <v>6679.3</v>
      </c>
      <c r="D185" s="25"/>
    </row>
    <row r="186" spans="1:3" ht="15.75">
      <c r="A186" s="14" t="s">
        <v>26</v>
      </c>
      <c r="B186" s="40"/>
      <c r="C186" s="9"/>
    </row>
    <row r="187" spans="1:3" ht="15.75">
      <c r="A187" s="14" t="s">
        <v>27</v>
      </c>
      <c r="B187" s="5">
        <f aca="true" t="shared" si="2" ref="B187:C189">B193+B199</f>
        <v>6182</v>
      </c>
      <c r="C187" s="5">
        <f t="shared" si="2"/>
        <v>6028.1</v>
      </c>
    </row>
    <row r="188" spans="1:3" ht="15.75">
      <c r="A188" s="14" t="s">
        <v>28</v>
      </c>
      <c r="B188" s="5">
        <f>B194+B200</f>
        <v>170</v>
      </c>
      <c r="C188" s="5">
        <f>C194+C200</f>
        <v>170</v>
      </c>
    </row>
    <row r="189" spans="1:3" ht="15.75">
      <c r="A189" s="14" t="s">
        <v>29</v>
      </c>
      <c r="B189" s="5">
        <f t="shared" si="2"/>
        <v>0</v>
      </c>
      <c r="C189" s="5">
        <f t="shared" si="2"/>
        <v>0</v>
      </c>
    </row>
    <row r="190" spans="1:3" ht="15.75">
      <c r="A190" s="14" t="s">
        <v>19</v>
      </c>
      <c r="B190" s="5">
        <f>B196+B202</f>
        <v>525</v>
      </c>
      <c r="C190" s="5">
        <f>C196+C202</f>
        <v>481.2</v>
      </c>
    </row>
    <row r="191" spans="1:3" ht="31.5">
      <c r="A191" s="30" t="s">
        <v>4</v>
      </c>
      <c r="B191" s="2">
        <f>B193+B194+B195+B196</f>
        <v>630</v>
      </c>
      <c r="C191" s="4">
        <f>C193+C194+C195+C196</f>
        <v>544.6</v>
      </c>
    </row>
    <row r="192" spans="1:3" ht="15.75">
      <c r="A192" s="14" t="s">
        <v>26</v>
      </c>
      <c r="B192" s="5"/>
      <c r="C192" s="3"/>
    </row>
    <row r="193" spans="1:3" ht="15.75">
      <c r="A193" s="14" t="s">
        <v>27</v>
      </c>
      <c r="B193" s="5">
        <v>485</v>
      </c>
      <c r="C193" s="3">
        <v>440.6</v>
      </c>
    </row>
    <row r="194" spans="1:3" ht="15.75">
      <c r="A194" s="14" t="s">
        <v>28</v>
      </c>
      <c r="B194" s="5">
        <v>0</v>
      </c>
      <c r="C194" s="3">
        <v>0</v>
      </c>
    </row>
    <row r="195" spans="1:3" ht="15.75">
      <c r="A195" s="14" t="s">
        <v>29</v>
      </c>
      <c r="B195" s="5">
        <v>0</v>
      </c>
      <c r="C195" s="3">
        <v>0</v>
      </c>
    </row>
    <row r="196" spans="1:3" ht="15.75">
      <c r="A196" s="14" t="s">
        <v>19</v>
      </c>
      <c r="B196" s="5">
        <v>145</v>
      </c>
      <c r="C196" s="5">
        <v>104</v>
      </c>
    </row>
    <row r="197" spans="1:3" ht="15.75">
      <c r="A197" s="31" t="s">
        <v>5</v>
      </c>
      <c r="B197" s="2">
        <f>B199+B200+B201+B202</f>
        <v>6247</v>
      </c>
      <c r="C197" s="2">
        <f>C199+C200+C201+C202</f>
        <v>6134.7</v>
      </c>
    </row>
    <row r="198" spans="1:3" ht="15.75">
      <c r="A198" s="14" t="s">
        <v>26</v>
      </c>
      <c r="B198" s="5"/>
      <c r="C198" s="3"/>
    </row>
    <row r="199" spans="1:3" ht="15.75">
      <c r="A199" s="14" t="s">
        <v>27</v>
      </c>
      <c r="B199" s="5">
        <v>5697</v>
      </c>
      <c r="C199" s="3">
        <v>5587.5</v>
      </c>
    </row>
    <row r="200" spans="1:3" ht="15.75">
      <c r="A200" s="14" t="s">
        <v>28</v>
      </c>
      <c r="B200" s="5">
        <v>170</v>
      </c>
      <c r="C200" s="3">
        <v>170</v>
      </c>
    </row>
    <row r="201" spans="1:3" ht="15.75">
      <c r="A201" s="14" t="s">
        <v>29</v>
      </c>
      <c r="B201" s="5">
        <v>0</v>
      </c>
      <c r="C201" s="3">
        <v>0</v>
      </c>
    </row>
    <row r="202" spans="1:3" ht="15.75">
      <c r="A202" s="14" t="s">
        <v>19</v>
      </c>
      <c r="B202" s="32">
        <v>380</v>
      </c>
      <c r="C202" s="33">
        <v>377.2</v>
      </c>
    </row>
    <row r="203" spans="1:3" ht="47.25">
      <c r="A203" s="41" t="s">
        <v>6</v>
      </c>
      <c r="B203" s="8">
        <f>B205+B206+B207+B208</f>
        <v>144630</v>
      </c>
      <c r="C203" s="8">
        <f>C205+C206+C207+C208</f>
        <v>140603</v>
      </c>
    </row>
    <row r="204" spans="1:3" ht="15.75">
      <c r="A204" s="14" t="s">
        <v>26</v>
      </c>
      <c r="B204" s="9"/>
      <c r="C204" s="42"/>
    </row>
    <row r="205" spans="1:3" ht="15.75">
      <c r="A205" s="14" t="s">
        <v>27</v>
      </c>
      <c r="B205" s="5">
        <v>139393</v>
      </c>
      <c r="C205" s="3">
        <v>135597.9</v>
      </c>
    </row>
    <row r="206" spans="1:3" ht="15.75">
      <c r="A206" s="14" t="s">
        <v>28</v>
      </c>
      <c r="B206" s="5">
        <v>3904</v>
      </c>
      <c r="C206" s="3">
        <v>3904</v>
      </c>
    </row>
    <row r="207" spans="1:3" ht="15.75">
      <c r="A207" s="14" t="s">
        <v>29</v>
      </c>
      <c r="B207" s="5">
        <v>49</v>
      </c>
      <c r="C207" s="3">
        <v>48.7</v>
      </c>
    </row>
    <row r="208" spans="1:3" ht="15.75">
      <c r="A208" s="14" t="s">
        <v>19</v>
      </c>
      <c r="B208" s="32">
        <v>1284</v>
      </c>
      <c r="C208" s="32">
        <v>1052.4</v>
      </c>
    </row>
    <row r="209" spans="1:3" ht="46.5" customHeight="1">
      <c r="A209" s="34" t="s">
        <v>7</v>
      </c>
      <c r="B209" s="39">
        <f>B211+B212+B213+B214</f>
        <v>153562</v>
      </c>
      <c r="C209" s="39">
        <f>C211+C212+C213+C214</f>
        <v>114141.9</v>
      </c>
    </row>
    <row r="210" spans="1:3" ht="15.75">
      <c r="A210" s="26" t="s">
        <v>26</v>
      </c>
      <c r="B210" s="40"/>
      <c r="C210" s="9"/>
    </row>
    <row r="211" spans="1:3" ht="15.75">
      <c r="A211" s="14" t="s">
        <v>27</v>
      </c>
      <c r="B211" s="5">
        <f>B217+B223+B229</f>
        <v>23608</v>
      </c>
      <c r="C211" s="5">
        <f>C217+C223+C229</f>
        <v>5978.1</v>
      </c>
    </row>
    <row r="212" spans="1:3" ht="15.75">
      <c r="A212" s="14" t="s">
        <v>28</v>
      </c>
      <c r="B212" s="5">
        <f>B230</f>
        <v>11196</v>
      </c>
      <c r="C212" s="3">
        <f>C230</f>
        <v>11195.5</v>
      </c>
    </row>
    <row r="213" spans="1:3" ht="15.75">
      <c r="A213" s="14" t="s">
        <v>29</v>
      </c>
      <c r="B213" s="5">
        <v>0</v>
      </c>
      <c r="C213" s="3">
        <v>0</v>
      </c>
    </row>
    <row r="214" spans="1:3" ht="15.75">
      <c r="A214" s="14" t="s">
        <v>19</v>
      </c>
      <c r="B214" s="32">
        <f>B220+B226+B232</f>
        <v>118758</v>
      </c>
      <c r="C214" s="32">
        <f>C220+C226+C232</f>
        <v>96968.3</v>
      </c>
    </row>
    <row r="215" spans="1:3" ht="33.75" customHeight="1">
      <c r="A215" s="30" t="s">
        <v>66</v>
      </c>
      <c r="B215" s="43">
        <f>B220</f>
        <v>2000</v>
      </c>
      <c r="C215" s="43">
        <f>C220</f>
        <v>1899</v>
      </c>
    </row>
    <row r="216" spans="1:3" ht="15.75">
      <c r="A216" s="14" t="s">
        <v>26</v>
      </c>
      <c r="B216" s="32"/>
      <c r="C216" s="32"/>
    </row>
    <row r="217" spans="1:3" ht="15.75">
      <c r="A217" s="14" t="s">
        <v>27</v>
      </c>
      <c r="B217" s="32">
        <v>0</v>
      </c>
      <c r="C217" s="32">
        <v>0</v>
      </c>
    </row>
    <row r="218" spans="1:3" ht="15.75">
      <c r="A218" s="14" t="s">
        <v>28</v>
      </c>
      <c r="B218" s="32">
        <v>0</v>
      </c>
      <c r="C218" s="32">
        <v>0</v>
      </c>
    </row>
    <row r="219" spans="1:3" ht="15.75">
      <c r="A219" s="14" t="s">
        <v>29</v>
      </c>
      <c r="B219" s="32">
        <v>0</v>
      </c>
      <c r="C219" s="32">
        <v>0</v>
      </c>
    </row>
    <row r="220" spans="1:3" ht="15.75">
      <c r="A220" s="14" t="s">
        <v>19</v>
      </c>
      <c r="B220" s="5">
        <v>2000</v>
      </c>
      <c r="C220" s="32">
        <v>1899</v>
      </c>
    </row>
    <row r="221" spans="1:3" ht="15.75">
      <c r="A221" s="44" t="s">
        <v>64</v>
      </c>
      <c r="B221" s="43">
        <f>B223+B226</f>
        <v>21600</v>
      </c>
      <c r="C221" s="43">
        <f>C223+C226</f>
        <v>3954.1</v>
      </c>
    </row>
    <row r="222" spans="1:3" ht="15.75">
      <c r="A222" s="14" t="s">
        <v>26</v>
      </c>
      <c r="B222" s="32"/>
      <c r="C222" s="32"/>
    </row>
    <row r="223" spans="1:3" ht="15.75">
      <c r="A223" s="14" t="s">
        <v>27</v>
      </c>
      <c r="B223" s="29">
        <v>19600</v>
      </c>
      <c r="C223" s="32">
        <v>1970.1</v>
      </c>
    </row>
    <row r="224" spans="1:3" ht="15.75">
      <c r="A224" s="14" t="s">
        <v>28</v>
      </c>
      <c r="B224" s="29">
        <v>0</v>
      </c>
      <c r="C224" s="32">
        <v>0</v>
      </c>
    </row>
    <row r="225" spans="1:3" ht="15.75">
      <c r="A225" s="14" t="s">
        <v>29</v>
      </c>
      <c r="B225" s="29">
        <v>0</v>
      </c>
      <c r="C225" s="32">
        <v>0</v>
      </c>
    </row>
    <row r="226" spans="1:3" ht="15.75">
      <c r="A226" s="14" t="s">
        <v>19</v>
      </c>
      <c r="B226" s="32">
        <v>2000</v>
      </c>
      <c r="C226" s="32">
        <v>1984</v>
      </c>
    </row>
    <row r="227" spans="1:3" ht="47.25">
      <c r="A227" s="45" t="s">
        <v>65</v>
      </c>
      <c r="B227" s="43">
        <f>B229+B230+B231+B232</f>
        <v>129962</v>
      </c>
      <c r="C227" s="43">
        <f>C229+C230+C231+C232</f>
        <v>108288.8</v>
      </c>
    </row>
    <row r="228" spans="1:3" ht="15.75">
      <c r="A228" s="14" t="s">
        <v>26</v>
      </c>
      <c r="B228" s="32"/>
      <c r="C228" s="32"/>
    </row>
    <row r="229" spans="1:3" ht="15.75">
      <c r="A229" s="14" t="s">
        <v>27</v>
      </c>
      <c r="B229" s="32">
        <v>4008</v>
      </c>
      <c r="C229" s="32">
        <v>4008</v>
      </c>
    </row>
    <row r="230" spans="1:3" ht="15.75">
      <c r="A230" s="14" t="s">
        <v>28</v>
      </c>
      <c r="B230" s="32">
        <v>11196</v>
      </c>
      <c r="C230" s="32">
        <v>11195.5</v>
      </c>
    </row>
    <row r="231" spans="1:3" ht="15.75">
      <c r="A231" s="14" t="s">
        <v>29</v>
      </c>
      <c r="B231" s="32">
        <v>0</v>
      </c>
      <c r="C231" s="32">
        <v>0</v>
      </c>
    </row>
    <row r="232" spans="1:3" ht="15.75">
      <c r="A232" s="14" t="s">
        <v>19</v>
      </c>
      <c r="B232" s="32">
        <v>114758</v>
      </c>
      <c r="C232" s="32">
        <v>93085.3</v>
      </c>
    </row>
    <row r="233" spans="1:3" ht="47.25">
      <c r="A233" s="34" t="s">
        <v>8</v>
      </c>
      <c r="B233" s="39">
        <f>B235+B236+B237+B238</f>
        <v>49268</v>
      </c>
      <c r="C233" s="39">
        <f>C235+C236+C237+C238</f>
        <v>48444.5</v>
      </c>
    </row>
    <row r="234" spans="1:3" ht="15.75">
      <c r="A234" s="26" t="s">
        <v>26</v>
      </c>
      <c r="B234" s="40"/>
      <c r="C234" s="9"/>
    </row>
    <row r="235" spans="1:3" ht="15.75">
      <c r="A235" s="14" t="s">
        <v>27</v>
      </c>
      <c r="B235" s="5">
        <f>B241+B247+B253+B258+B263</f>
        <v>1000</v>
      </c>
      <c r="C235" s="5">
        <f>C241+C247+C253+C258+C263</f>
        <v>814.9</v>
      </c>
    </row>
    <row r="236" spans="1:3" ht="15.75">
      <c r="A236" s="14" t="s">
        <v>28</v>
      </c>
      <c r="B236" s="5">
        <f>B242+B248+B254+B259+B264</f>
        <v>36681</v>
      </c>
      <c r="C236" s="5">
        <f>C242+C248+C254+C259+C264</f>
        <v>36041.7</v>
      </c>
    </row>
    <row r="237" spans="1:3" ht="15.75">
      <c r="A237" s="14" t="s">
        <v>29</v>
      </c>
      <c r="B237" s="5">
        <v>3036</v>
      </c>
      <c r="C237" s="5">
        <f>C249</f>
        <v>3036</v>
      </c>
    </row>
    <row r="238" spans="1:3" ht="15.75">
      <c r="A238" s="14" t="s">
        <v>19</v>
      </c>
      <c r="B238" s="5">
        <f>B244+B250+B261</f>
        <v>8551</v>
      </c>
      <c r="C238" s="5">
        <f>C244+C250+C261</f>
        <v>8551.9</v>
      </c>
    </row>
    <row r="239" spans="1:3" ht="15.75">
      <c r="A239" s="31" t="s">
        <v>9</v>
      </c>
      <c r="B239" s="2">
        <f>B241+B242+B243+B244</f>
        <v>4542</v>
      </c>
      <c r="C239" s="2">
        <f>C241+C242+C243+C244</f>
        <v>4542.3</v>
      </c>
    </row>
    <row r="240" spans="1:3" ht="15.75">
      <c r="A240" s="14" t="s">
        <v>26</v>
      </c>
      <c r="B240" s="5"/>
      <c r="C240" s="3"/>
    </row>
    <row r="241" spans="1:3" ht="15.75">
      <c r="A241" s="14" t="s">
        <v>27</v>
      </c>
      <c r="B241" s="5">
        <v>0</v>
      </c>
      <c r="C241" s="3">
        <v>0</v>
      </c>
    </row>
    <row r="242" spans="1:3" ht="15.75">
      <c r="A242" s="14" t="s">
        <v>28</v>
      </c>
      <c r="B242" s="5">
        <v>0</v>
      </c>
      <c r="C242" s="3">
        <v>0</v>
      </c>
    </row>
    <row r="243" spans="1:3" ht="15.75">
      <c r="A243" s="14" t="s">
        <v>29</v>
      </c>
      <c r="B243" s="5">
        <v>0</v>
      </c>
      <c r="C243" s="3">
        <v>0</v>
      </c>
    </row>
    <row r="244" spans="1:3" ht="15.75">
      <c r="A244" s="14" t="s">
        <v>19</v>
      </c>
      <c r="B244" s="5">
        <v>4542</v>
      </c>
      <c r="C244" s="5">
        <v>4542.3</v>
      </c>
    </row>
    <row r="245" spans="1:3" ht="15.75">
      <c r="A245" s="28" t="s">
        <v>67</v>
      </c>
      <c r="B245" s="2">
        <f>B247+B248+B249+B250</f>
        <v>12744</v>
      </c>
      <c r="C245" s="2">
        <f>C247+C248+C249+C250</f>
        <v>12559</v>
      </c>
    </row>
    <row r="246" spans="1:3" ht="15.75">
      <c r="A246" s="14" t="s">
        <v>26</v>
      </c>
      <c r="B246" s="5"/>
      <c r="C246" s="5"/>
    </row>
    <row r="247" spans="1:3" ht="15.75">
      <c r="A247" s="14" t="s">
        <v>27</v>
      </c>
      <c r="B247" s="5">
        <v>937</v>
      </c>
      <c r="C247" s="5">
        <v>751.9</v>
      </c>
    </row>
    <row r="248" spans="1:3" ht="15.75">
      <c r="A248" s="14" t="s">
        <v>28</v>
      </c>
      <c r="B248" s="5">
        <v>4762</v>
      </c>
      <c r="C248" s="5">
        <v>4761.5</v>
      </c>
    </row>
    <row r="249" spans="1:3" ht="15.75">
      <c r="A249" s="14" t="s">
        <v>29</v>
      </c>
      <c r="B249" s="5">
        <v>3036</v>
      </c>
      <c r="C249" s="5">
        <v>3036</v>
      </c>
    </row>
    <row r="250" spans="1:3" ht="15.75">
      <c r="A250" s="14" t="s">
        <v>19</v>
      </c>
      <c r="B250" s="5">
        <v>4009</v>
      </c>
      <c r="C250" s="5">
        <v>4009.6</v>
      </c>
    </row>
    <row r="251" spans="1:3" ht="47.25">
      <c r="A251" s="30" t="s">
        <v>10</v>
      </c>
      <c r="B251" s="2">
        <f>B253+B254+B255</f>
        <v>24723</v>
      </c>
      <c r="C251" s="2">
        <f>C253+C254+C255</f>
        <v>24117.9</v>
      </c>
    </row>
    <row r="252" spans="1:3" ht="15.75">
      <c r="A252" s="14" t="s">
        <v>26</v>
      </c>
      <c r="B252" s="5"/>
      <c r="C252" s="3"/>
    </row>
    <row r="253" spans="1:3" ht="15.75">
      <c r="A253" s="14" t="s">
        <v>27</v>
      </c>
      <c r="B253" s="5">
        <v>0</v>
      </c>
      <c r="C253" s="3">
        <v>0</v>
      </c>
    </row>
    <row r="254" spans="1:3" ht="15.75">
      <c r="A254" s="14" t="s">
        <v>28</v>
      </c>
      <c r="B254" s="5">
        <v>24723</v>
      </c>
      <c r="C254" s="3">
        <v>24117.9</v>
      </c>
    </row>
    <row r="255" spans="1:3" ht="15.75">
      <c r="A255" s="14" t="s">
        <v>29</v>
      </c>
      <c r="B255" s="5">
        <v>0</v>
      </c>
      <c r="C255" s="3">
        <v>0</v>
      </c>
    </row>
    <row r="256" spans="1:3" ht="31.5">
      <c r="A256" s="30" t="s">
        <v>11</v>
      </c>
      <c r="B256" s="2">
        <f>B258+B259+B260+B261</f>
        <v>977</v>
      </c>
      <c r="C256" s="2">
        <f>C258+C259+C260+C261</f>
        <v>944.3</v>
      </c>
    </row>
    <row r="257" spans="1:3" ht="15.75">
      <c r="A257" s="14" t="s">
        <v>26</v>
      </c>
      <c r="B257" s="5"/>
      <c r="C257" s="3"/>
    </row>
    <row r="258" spans="1:3" ht="15.75">
      <c r="A258" s="14" t="s">
        <v>27</v>
      </c>
      <c r="B258" s="5">
        <v>0</v>
      </c>
      <c r="C258" s="3">
        <v>0</v>
      </c>
    </row>
    <row r="259" spans="1:3" ht="15.75">
      <c r="A259" s="14" t="s">
        <v>28</v>
      </c>
      <c r="B259" s="32">
        <v>977</v>
      </c>
      <c r="C259" s="3">
        <v>944.3</v>
      </c>
    </row>
    <row r="260" spans="1:3" ht="15.75">
      <c r="A260" s="14" t="s">
        <v>29</v>
      </c>
      <c r="B260" s="5">
        <v>0</v>
      </c>
      <c r="C260" s="3">
        <v>0</v>
      </c>
    </row>
    <row r="261" spans="1:3" ht="15.75">
      <c r="A261" s="14" t="s">
        <v>19</v>
      </c>
      <c r="B261" s="32">
        <v>0</v>
      </c>
      <c r="C261" s="32">
        <v>0</v>
      </c>
    </row>
    <row r="262" spans="1:3" ht="31.5">
      <c r="A262" s="30" t="s">
        <v>23</v>
      </c>
      <c r="B262" s="43">
        <f>B263+B264</f>
        <v>6282</v>
      </c>
      <c r="C262" s="43">
        <f>C263+C264</f>
        <v>6281</v>
      </c>
    </row>
    <row r="263" spans="1:3" ht="15.75">
      <c r="A263" s="14" t="s">
        <v>27</v>
      </c>
      <c r="B263" s="32">
        <v>63</v>
      </c>
      <c r="C263" s="32">
        <v>63</v>
      </c>
    </row>
    <row r="264" spans="1:3" ht="15.75">
      <c r="A264" s="14" t="s">
        <v>28</v>
      </c>
      <c r="B264" s="29">
        <v>6219</v>
      </c>
      <c r="C264" s="32">
        <v>6218</v>
      </c>
    </row>
    <row r="265" spans="1:3" ht="15.75">
      <c r="A265" s="14" t="s">
        <v>29</v>
      </c>
      <c r="B265" s="32"/>
      <c r="C265" s="32"/>
    </row>
    <row r="266" spans="1:3" ht="47.25" customHeight="1">
      <c r="A266" s="34" t="s">
        <v>12</v>
      </c>
      <c r="B266" s="39">
        <f>B268+B269+B270+B271</f>
        <v>76500</v>
      </c>
      <c r="C266" s="39">
        <f>C268+C269+C270+C271</f>
        <v>67665.8</v>
      </c>
    </row>
    <row r="267" spans="1:3" ht="15.75">
      <c r="A267" s="26" t="s">
        <v>26</v>
      </c>
      <c r="B267" s="40"/>
      <c r="C267" s="9"/>
    </row>
    <row r="268" spans="1:3" ht="15.75">
      <c r="A268" s="14" t="s">
        <v>27</v>
      </c>
      <c r="B268" s="5">
        <v>67000</v>
      </c>
      <c r="C268" s="3">
        <v>60309.4</v>
      </c>
    </row>
    <row r="269" spans="1:3" ht="15.75">
      <c r="A269" s="14" t="s">
        <v>28</v>
      </c>
      <c r="B269" s="5">
        <v>9150</v>
      </c>
      <c r="C269" s="3">
        <v>7084.6</v>
      </c>
    </row>
    <row r="270" spans="1:3" ht="15.75">
      <c r="A270" s="14" t="s">
        <v>29</v>
      </c>
      <c r="B270" s="5">
        <v>0</v>
      </c>
      <c r="C270" s="3">
        <v>0</v>
      </c>
    </row>
    <row r="271" spans="1:3" ht="15.75">
      <c r="A271" s="14" t="s">
        <v>19</v>
      </c>
      <c r="B271" s="32">
        <v>350</v>
      </c>
      <c r="C271" s="33">
        <v>271.8</v>
      </c>
    </row>
    <row r="272" spans="1:3" ht="47.25">
      <c r="A272" s="34" t="s">
        <v>13</v>
      </c>
      <c r="B272" s="46">
        <f>B274+B275+B276</f>
        <v>800</v>
      </c>
      <c r="C272" s="8">
        <f>C274+C275+C276</f>
        <v>687.3</v>
      </c>
    </row>
    <row r="273" spans="1:3" ht="15.75">
      <c r="A273" s="26" t="s">
        <v>26</v>
      </c>
      <c r="B273" s="47"/>
      <c r="C273" s="9"/>
    </row>
    <row r="274" spans="1:3" ht="15.75">
      <c r="A274" s="14" t="s">
        <v>27</v>
      </c>
      <c r="B274" s="5">
        <v>800</v>
      </c>
      <c r="C274" s="3">
        <v>687.3</v>
      </c>
    </row>
    <row r="275" spans="1:3" ht="15.75">
      <c r="A275" s="14" t="s">
        <v>28</v>
      </c>
      <c r="B275" s="5">
        <v>0</v>
      </c>
      <c r="C275" s="3">
        <v>0</v>
      </c>
    </row>
    <row r="276" spans="1:3" ht="15.75">
      <c r="A276" s="14" t="s">
        <v>29</v>
      </c>
      <c r="B276" s="32">
        <v>0</v>
      </c>
      <c r="C276" s="3">
        <v>0</v>
      </c>
    </row>
    <row r="277" spans="1:3" ht="47.25">
      <c r="A277" s="34" t="s">
        <v>14</v>
      </c>
      <c r="B277" s="39">
        <f>B282+B287+B292</f>
        <v>76878</v>
      </c>
      <c r="C277" s="39">
        <f>C279+C280+C281</f>
        <v>70728.79999999999</v>
      </c>
    </row>
    <row r="278" spans="1:3" ht="15.75">
      <c r="A278" s="26" t="s">
        <v>26</v>
      </c>
      <c r="B278" s="40"/>
      <c r="C278" s="9"/>
    </row>
    <row r="279" spans="1:3" ht="15.75">
      <c r="A279" s="14" t="s">
        <v>27</v>
      </c>
      <c r="B279" s="40">
        <f aca="true" t="shared" si="3" ref="B279:C281">B284+B289+B294</f>
        <v>6036</v>
      </c>
      <c r="C279" s="40">
        <f>C284+C289+C294</f>
        <v>5949.4</v>
      </c>
    </row>
    <row r="280" spans="1:3" ht="15.75">
      <c r="A280" s="14" t="s">
        <v>28</v>
      </c>
      <c r="B280" s="40">
        <f t="shared" si="3"/>
        <v>70058</v>
      </c>
      <c r="C280" s="40">
        <f t="shared" si="3"/>
        <v>63995.399999999994</v>
      </c>
    </row>
    <row r="281" spans="1:3" ht="15.75">
      <c r="A281" s="14" t="s">
        <v>29</v>
      </c>
      <c r="B281" s="40">
        <f t="shared" si="3"/>
        <v>784</v>
      </c>
      <c r="C281" s="40">
        <f t="shared" si="3"/>
        <v>784</v>
      </c>
    </row>
    <row r="282" spans="1:3" ht="15.75">
      <c r="A282" s="31" t="s">
        <v>15</v>
      </c>
      <c r="B282" s="2">
        <f>B284+B285+B286</f>
        <v>2461</v>
      </c>
      <c r="C282" s="2">
        <f>C284+C285+C286</f>
        <v>2374.1000000000004</v>
      </c>
    </row>
    <row r="283" spans="1:3" ht="15.75">
      <c r="A283" s="14" t="s">
        <v>26</v>
      </c>
      <c r="B283" s="5"/>
      <c r="C283" s="3"/>
    </row>
    <row r="284" spans="1:3" ht="15.75">
      <c r="A284" s="14" t="s">
        <v>27</v>
      </c>
      <c r="B284" s="5">
        <v>274</v>
      </c>
      <c r="C284" s="3">
        <v>187.4</v>
      </c>
    </row>
    <row r="285" spans="1:3" ht="15.75">
      <c r="A285" s="14" t="s">
        <v>28</v>
      </c>
      <c r="B285" s="5">
        <v>1403</v>
      </c>
      <c r="C285" s="3">
        <v>1402.7</v>
      </c>
    </row>
    <row r="286" spans="1:3" ht="15.75">
      <c r="A286" s="14" t="s">
        <v>29</v>
      </c>
      <c r="B286" s="5">
        <v>784</v>
      </c>
      <c r="C286" s="3">
        <v>784</v>
      </c>
    </row>
    <row r="287" spans="1:3" ht="31.5">
      <c r="A287" s="30" t="s">
        <v>16</v>
      </c>
      <c r="B287" s="2">
        <f>B289+B290+B291</f>
        <v>64264</v>
      </c>
      <c r="C287" s="2">
        <f>C289+C290+C291</f>
        <v>58201.7</v>
      </c>
    </row>
    <row r="288" spans="1:3" ht="15.75">
      <c r="A288" s="14" t="s">
        <v>26</v>
      </c>
      <c r="B288" s="5"/>
      <c r="C288" s="3"/>
    </row>
    <row r="289" spans="1:3" ht="15.75">
      <c r="A289" s="14" t="s">
        <v>27</v>
      </c>
      <c r="B289" s="5">
        <v>0</v>
      </c>
      <c r="C289" s="3">
        <v>0</v>
      </c>
    </row>
    <row r="290" spans="1:3" ht="15.75">
      <c r="A290" s="14" t="s">
        <v>28</v>
      </c>
      <c r="B290" s="5">
        <v>64264</v>
      </c>
      <c r="C290" s="3">
        <v>58201.7</v>
      </c>
    </row>
    <row r="291" spans="1:3" ht="15.75">
      <c r="A291" s="14" t="s">
        <v>29</v>
      </c>
      <c r="B291" s="5">
        <v>0</v>
      </c>
      <c r="C291" s="3">
        <v>0</v>
      </c>
    </row>
    <row r="292" spans="1:3" ht="31.5">
      <c r="A292" s="30" t="s">
        <v>17</v>
      </c>
      <c r="B292" s="2">
        <f>B294+B295+B296</f>
        <v>10153</v>
      </c>
      <c r="C292" s="2">
        <f>C294+C295+C296</f>
        <v>10153</v>
      </c>
    </row>
    <row r="293" spans="1:3" ht="15.75">
      <c r="A293" s="14" t="s">
        <v>26</v>
      </c>
      <c r="B293" s="5"/>
      <c r="C293" s="3"/>
    </row>
    <row r="294" spans="1:3" ht="15.75">
      <c r="A294" s="14" t="s">
        <v>27</v>
      </c>
      <c r="B294" s="5">
        <v>5762</v>
      </c>
      <c r="C294" s="3">
        <v>5762</v>
      </c>
    </row>
    <row r="295" spans="1:3" ht="15.75">
      <c r="A295" s="14" t="s">
        <v>28</v>
      </c>
      <c r="B295" s="5">
        <v>4391</v>
      </c>
      <c r="C295" s="3">
        <v>4391</v>
      </c>
    </row>
    <row r="296" spans="1:3" ht="15.75">
      <c r="A296" s="14" t="s">
        <v>29</v>
      </c>
      <c r="B296" s="5">
        <v>0</v>
      </c>
      <c r="C296" s="3">
        <v>0</v>
      </c>
    </row>
    <row r="297" spans="1:3" ht="66" customHeight="1">
      <c r="A297" s="48" t="s">
        <v>20</v>
      </c>
      <c r="B297" s="49">
        <f>B299+B300+B301</f>
        <v>1117</v>
      </c>
      <c r="C297" s="49">
        <f>C298+C299+C300+C301</f>
        <v>1113.6</v>
      </c>
    </row>
    <row r="298" spans="1:3" ht="15.75">
      <c r="A298" s="14" t="s">
        <v>26</v>
      </c>
      <c r="B298" s="5">
        <v>0</v>
      </c>
      <c r="C298" s="5">
        <v>0</v>
      </c>
    </row>
    <row r="299" spans="1:3" ht="15.75">
      <c r="A299" s="14" t="s">
        <v>27</v>
      </c>
      <c r="B299" s="5">
        <v>0</v>
      </c>
      <c r="C299" s="5">
        <v>0</v>
      </c>
    </row>
    <row r="300" spans="1:3" ht="15.75">
      <c r="A300" s="14" t="s">
        <v>28</v>
      </c>
      <c r="B300" s="5">
        <v>0</v>
      </c>
      <c r="C300" s="5">
        <v>0</v>
      </c>
    </row>
    <row r="301" spans="1:3" ht="15.75">
      <c r="A301" s="14" t="s">
        <v>29</v>
      </c>
      <c r="B301" s="5">
        <v>1117</v>
      </c>
      <c r="C301" s="5">
        <v>1113.6</v>
      </c>
    </row>
    <row r="302" spans="1:3" ht="15.75">
      <c r="A302" s="50" t="s">
        <v>18</v>
      </c>
      <c r="B302" s="49">
        <f>B8+B70+B105+B137+B155+B160+B185+B203+B209+B233+B266+B272+B277+B297</f>
        <v>2674262</v>
      </c>
      <c r="C302" s="49">
        <f>C8+C70+C105+C137+C155+C160+C185+C203+C209+C233+C266+C272+C277+C297</f>
        <v>2490280.1999999993</v>
      </c>
    </row>
    <row r="303" spans="1:3" ht="15.75">
      <c r="A303" s="14" t="s">
        <v>26</v>
      </c>
      <c r="B303" s="5"/>
      <c r="C303" s="3"/>
    </row>
    <row r="304" spans="1:3" ht="15.75">
      <c r="A304" s="14" t="s">
        <v>27</v>
      </c>
      <c r="B304" s="5">
        <f aca="true" t="shared" si="4" ref="B304:C306">B10+B72+B107+B139+B157+B162+B187+B205+B211+B235+B268+B274+B279+B299</f>
        <v>1190055</v>
      </c>
      <c r="C304" s="5">
        <f t="shared" si="4"/>
        <v>1072089.5999999999</v>
      </c>
    </row>
    <row r="305" spans="1:3" ht="15.75">
      <c r="A305" s="14" t="s">
        <v>28</v>
      </c>
      <c r="B305" s="5">
        <f t="shared" si="4"/>
        <v>1240740</v>
      </c>
      <c r="C305" s="5">
        <f t="shared" si="4"/>
        <v>1214090.7999999998</v>
      </c>
    </row>
    <row r="306" spans="1:5" ht="15.75">
      <c r="A306" s="14" t="s">
        <v>29</v>
      </c>
      <c r="B306" s="5">
        <f t="shared" si="4"/>
        <v>12872</v>
      </c>
      <c r="C306" s="5">
        <f t="shared" si="4"/>
        <v>12868.6</v>
      </c>
      <c r="E306" s="25"/>
    </row>
    <row r="307" spans="1:3" ht="15.75">
      <c r="A307" s="14" t="s">
        <v>21</v>
      </c>
      <c r="B307" s="51">
        <f>B110</f>
        <v>8919</v>
      </c>
      <c r="C307" s="51">
        <f>C110</f>
        <v>8859.9</v>
      </c>
    </row>
    <row r="308" spans="1:3" ht="15.75">
      <c r="A308" s="14" t="s">
        <v>19</v>
      </c>
      <c r="B308" s="51">
        <f>B13+B75+B111+B142+B190+B208+B214+B238+B271</f>
        <v>220039</v>
      </c>
      <c r="C308" s="51">
        <f>C13+C75+C111+C142+C190+C208+C214+C238+C271</f>
        <v>180734.19999999998</v>
      </c>
    </row>
    <row r="309" spans="1:3" ht="15.75">
      <c r="A309" s="14" t="s">
        <v>70</v>
      </c>
      <c r="B309" s="52">
        <v>1637</v>
      </c>
      <c r="C309" s="52">
        <v>1637.1</v>
      </c>
    </row>
    <row r="310" spans="1:3" ht="15.75">
      <c r="A310" s="1"/>
      <c r="B310" s="53"/>
      <c r="C310" s="54"/>
    </row>
    <row r="311" spans="1:3" ht="15.75">
      <c r="A311" s="1"/>
      <c r="B311" s="25"/>
      <c r="C311" s="55"/>
    </row>
    <row r="312" spans="2:3" ht="12.75">
      <c r="B312" s="25"/>
      <c r="C312" s="25"/>
    </row>
    <row r="313" ht="15.75">
      <c r="A313" s="56"/>
    </row>
    <row r="317" ht="12.75">
      <c r="B317" s="57"/>
    </row>
    <row r="364" ht="2.25" customHeight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</sheetData>
  <sheetProtection/>
  <mergeCells count="6">
    <mergeCell ref="A5:C5"/>
    <mergeCell ref="B70:B71"/>
    <mergeCell ref="C70:C71"/>
    <mergeCell ref="B8:B9"/>
    <mergeCell ref="C8:C9"/>
    <mergeCell ref="A2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Павловский Посад</dc:creator>
  <cp:keywords/>
  <dc:description/>
  <cp:lastModifiedBy>Ситников Дмитрий Геннадиевич </cp:lastModifiedBy>
  <cp:lastPrinted>2016-12-30T15:37:43Z</cp:lastPrinted>
  <dcterms:created xsi:type="dcterms:W3CDTF">2015-10-16T11:22:48Z</dcterms:created>
  <dcterms:modified xsi:type="dcterms:W3CDTF">2017-05-10T04:55:03Z</dcterms:modified>
  <cp:category/>
  <cp:version/>
  <cp:contentType/>
  <cp:contentStatus/>
</cp:coreProperties>
</file>